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Override PartName="/xl/comments6.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65" windowWidth="19440" windowHeight="7170" tabRatio="950" activeTab="5"/>
  </bookViews>
  <sheets>
    <sheet name="Gains Info" sheetId="5" r:id="rId1"/>
    <sheet name="GAINS Field-Hunter" sheetId="6" r:id="rId2"/>
    <sheet name="Field-Hunter" sheetId="2" r:id="rId3"/>
    <sheet name="GAINS MA" sheetId="17" r:id="rId4"/>
    <sheet name="MA" sheetId="12" r:id="rId5"/>
    <sheet name="GAINS UAR" sheetId="9" r:id="rId6"/>
    <sheet name="UAR" sheetId="3" r:id="rId7"/>
    <sheet name="GAINS 3D STD" sheetId="18" r:id="rId8"/>
    <sheet name="3D STD" sheetId="14" r:id="rId9"/>
    <sheet name="GAINS 3D HUNT" sheetId="19" r:id="rId10"/>
    <sheet name="3D HUNT" sheetId="16" r:id="rId11"/>
    <sheet name="GAINS SBG" sheetId="10" r:id="rId12"/>
    <sheet name="SBG" sheetId="4" r:id="rId13"/>
  </sheets>
  <definedNames>
    <definedName name="_xlnm._FilterDatabase" localSheetId="9" hidden="1">'GAINS 3D HUNT'!$A$4:$M$321</definedName>
    <definedName name="_xlnm._FilterDatabase" localSheetId="7" hidden="1">'GAINS 3D STD'!$A$4:$M$321</definedName>
    <definedName name="_xlnm._FilterDatabase" localSheetId="3" hidden="1">'GAINS MA'!$A$4:$M$321</definedName>
    <definedName name="_xlnm._FilterDatabase" localSheetId="11" hidden="1">'GAINS SBG'!$A$4:$N$325</definedName>
    <definedName name="_xlnm._FilterDatabase" localSheetId="5" hidden="1">'GAINS UAR'!$A$4:$T$331</definedName>
  </definedNames>
  <calcPr calcId="125725"/>
</workbook>
</file>

<file path=xl/calcChain.xml><?xml version="1.0" encoding="utf-8"?>
<calcChain xmlns="http://schemas.openxmlformats.org/spreadsheetml/2006/main">
  <c r="V241" i="6"/>
  <c r="U241"/>
  <c r="T241"/>
  <c r="S241"/>
  <c r="R241"/>
  <c r="Q241"/>
  <c r="P241"/>
  <c r="O241"/>
  <c r="H59" i="4"/>
  <c r="G59"/>
  <c r="F59"/>
  <c r="E59"/>
  <c r="T69" i="9"/>
  <c r="S69"/>
  <c r="R69"/>
  <c r="Q69"/>
  <c r="T108"/>
  <c r="S108"/>
  <c r="R108"/>
  <c r="Q108"/>
  <c r="T191"/>
  <c r="S191"/>
  <c r="R191"/>
  <c r="Q191"/>
  <c r="T33"/>
  <c r="S33"/>
  <c r="R33"/>
  <c r="Q33"/>
  <c r="N96" i="10"/>
  <c r="M96"/>
  <c r="L96"/>
  <c r="K96"/>
  <c r="N199"/>
  <c r="M199"/>
  <c r="L199"/>
  <c r="K199"/>
  <c r="N81"/>
  <c r="M81"/>
  <c r="L81"/>
  <c r="K81"/>
  <c r="N141"/>
  <c r="M141"/>
  <c r="L141"/>
  <c r="K141"/>
  <c r="T248" i="9"/>
  <c r="S248"/>
  <c r="R248"/>
  <c r="Q248"/>
  <c r="T84"/>
  <c r="S84"/>
  <c r="R84"/>
  <c r="Q84"/>
  <c r="T332"/>
  <c r="S332"/>
  <c r="R332"/>
  <c r="Q332"/>
  <c r="I116" i="2" l="1"/>
  <c r="D116"/>
  <c r="E129" i="4"/>
  <c r="F129"/>
  <c r="G129"/>
  <c r="H129"/>
  <c r="E130"/>
  <c r="F130"/>
  <c r="G130"/>
  <c r="H130"/>
  <c r="E131"/>
  <c r="F131"/>
  <c r="G131"/>
  <c r="H131"/>
  <c r="E132"/>
  <c r="F132"/>
  <c r="G132"/>
  <c r="H132"/>
  <c r="E133"/>
  <c r="F133"/>
  <c r="G133"/>
  <c r="H133"/>
  <c r="E134"/>
  <c r="F134"/>
  <c r="G134"/>
  <c r="H134"/>
  <c r="E135"/>
  <c r="F135"/>
  <c r="G135"/>
  <c r="H135"/>
  <c r="E136"/>
  <c r="F136"/>
  <c r="G136"/>
  <c r="H136"/>
  <c r="E137"/>
  <c r="F137"/>
  <c r="G137"/>
  <c r="H137"/>
  <c r="E138"/>
  <c r="F138"/>
  <c r="G138"/>
  <c r="H138"/>
  <c r="H100"/>
  <c r="H101"/>
  <c r="H102"/>
  <c r="G100"/>
  <c r="G101"/>
  <c r="G102"/>
  <c r="F100"/>
  <c r="F101"/>
  <c r="F102"/>
  <c r="E100"/>
  <c r="E101"/>
  <c r="E102"/>
  <c r="E103"/>
  <c r="E104"/>
  <c r="E105"/>
  <c r="E106"/>
  <c r="E107"/>
  <c r="E108"/>
  <c r="H99"/>
  <c r="N183" i="10" s="1"/>
  <c r="G99" i="4"/>
  <c r="F99"/>
  <c r="L183" i="10" s="1"/>
  <c r="E99" i="4"/>
  <c r="J7" i="19"/>
  <c r="K7"/>
  <c r="L7"/>
  <c r="M7"/>
  <c r="J8"/>
  <c r="K8"/>
  <c r="L8"/>
  <c r="M8"/>
  <c r="J9"/>
  <c r="K9"/>
  <c r="L9"/>
  <c r="M9"/>
  <c r="J10"/>
  <c r="K10"/>
  <c r="L10"/>
  <c r="M10"/>
  <c r="J11"/>
  <c r="K11"/>
  <c r="L11"/>
  <c r="M11"/>
  <c r="J12"/>
  <c r="K12"/>
  <c r="L12"/>
  <c r="M12"/>
  <c r="J13"/>
  <c r="K13"/>
  <c r="L13"/>
  <c r="M13"/>
  <c r="J14"/>
  <c r="K14"/>
  <c r="L14"/>
  <c r="M14"/>
  <c r="J15"/>
  <c r="K15"/>
  <c r="L15"/>
  <c r="M15"/>
  <c r="J16"/>
  <c r="K16"/>
  <c r="L16"/>
  <c r="M16"/>
  <c r="J17"/>
  <c r="K17"/>
  <c r="L17"/>
  <c r="M17"/>
  <c r="J18"/>
  <c r="K18"/>
  <c r="L18"/>
  <c r="M18"/>
  <c r="J20"/>
  <c r="K20"/>
  <c r="L20"/>
  <c r="M20"/>
  <c r="J21"/>
  <c r="K21"/>
  <c r="L21"/>
  <c r="M21"/>
  <c r="J22"/>
  <c r="K22"/>
  <c r="L22"/>
  <c r="M22"/>
  <c r="J23"/>
  <c r="K23"/>
  <c r="L23"/>
  <c r="M23"/>
  <c r="J24"/>
  <c r="K24"/>
  <c r="L24"/>
  <c r="M24"/>
  <c r="J25"/>
  <c r="K25"/>
  <c r="L25"/>
  <c r="M25"/>
  <c r="J26"/>
  <c r="K26"/>
  <c r="L26"/>
  <c r="M26"/>
  <c r="J27"/>
  <c r="K27"/>
  <c r="L27"/>
  <c r="M27"/>
  <c r="J28"/>
  <c r="K28"/>
  <c r="L28"/>
  <c r="M28"/>
  <c r="J29"/>
  <c r="K29"/>
  <c r="L29"/>
  <c r="M29"/>
  <c r="J30"/>
  <c r="K30"/>
  <c r="L30"/>
  <c r="M30"/>
  <c r="J31"/>
  <c r="K31"/>
  <c r="L31"/>
  <c r="M31"/>
  <c r="J32"/>
  <c r="K32"/>
  <c r="L32"/>
  <c r="M32"/>
  <c r="J33"/>
  <c r="K33"/>
  <c r="L33"/>
  <c r="M33"/>
  <c r="J34"/>
  <c r="K34"/>
  <c r="L34"/>
  <c r="M34"/>
  <c r="J35"/>
  <c r="K35"/>
  <c r="L35"/>
  <c r="M35"/>
  <c r="J36"/>
  <c r="K36"/>
  <c r="L36"/>
  <c r="M36"/>
  <c r="J37"/>
  <c r="K37"/>
  <c r="L37"/>
  <c r="M37"/>
  <c r="J38"/>
  <c r="K38"/>
  <c r="L38"/>
  <c r="M38"/>
  <c r="J39"/>
  <c r="K39"/>
  <c r="L39"/>
  <c r="M39"/>
  <c r="J40"/>
  <c r="K40"/>
  <c r="L40"/>
  <c r="M40"/>
  <c r="J41"/>
  <c r="K41"/>
  <c r="L41"/>
  <c r="M41"/>
  <c r="J42"/>
  <c r="K42"/>
  <c r="L42"/>
  <c r="M42"/>
  <c r="J43"/>
  <c r="K43"/>
  <c r="L43"/>
  <c r="M43"/>
  <c r="J44"/>
  <c r="K44"/>
  <c r="L44"/>
  <c r="M44"/>
  <c r="J45"/>
  <c r="K45"/>
  <c r="L45"/>
  <c r="M45"/>
  <c r="J48"/>
  <c r="K48"/>
  <c r="L48"/>
  <c r="M48"/>
  <c r="J49"/>
  <c r="K49"/>
  <c r="L49"/>
  <c r="M49"/>
  <c r="J50"/>
  <c r="K50"/>
  <c r="L50"/>
  <c r="M50"/>
  <c r="J51"/>
  <c r="K51"/>
  <c r="L51"/>
  <c r="M51"/>
  <c r="J52"/>
  <c r="K52"/>
  <c r="L52"/>
  <c r="M52"/>
  <c r="J53"/>
  <c r="K53"/>
  <c r="L53"/>
  <c r="M53"/>
  <c r="J54"/>
  <c r="K54"/>
  <c r="L54"/>
  <c r="M54"/>
  <c r="J56"/>
  <c r="K56"/>
  <c r="L56"/>
  <c r="M56"/>
  <c r="J57"/>
  <c r="K57"/>
  <c r="L57"/>
  <c r="M57"/>
  <c r="J58"/>
  <c r="K58"/>
  <c r="L58"/>
  <c r="M58"/>
  <c r="J60"/>
  <c r="K60"/>
  <c r="L60"/>
  <c r="M60"/>
  <c r="J61"/>
  <c r="K61"/>
  <c r="L61"/>
  <c r="M61"/>
  <c r="J62"/>
  <c r="K62"/>
  <c r="L62"/>
  <c r="M62"/>
  <c r="J63"/>
  <c r="K63"/>
  <c r="L63"/>
  <c r="M63"/>
  <c r="J64"/>
  <c r="K64"/>
  <c r="L64"/>
  <c r="M64"/>
  <c r="J65"/>
  <c r="K65"/>
  <c r="L65"/>
  <c r="M65"/>
  <c r="J66"/>
  <c r="K66"/>
  <c r="L66"/>
  <c r="M66"/>
  <c r="J67"/>
  <c r="K67"/>
  <c r="L67"/>
  <c r="M67"/>
  <c r="J68"/>
  <c r="K68"/>
  <c r="L68"/>
  <c r="M68"/>
  <c r="J69"/>
  <c r="K69"/>
  <c r="L69"/>
  <c r="M69"/>
  <c r="J70"/>
  <c r="K70"/>
  <c r="L70"/>
  <c r="M70"/>
  <c r="J71"/>
  <c r="K71"/>
  <c r="L71"/>
  <c r="M71"/>
  <c r="J72"/>
  <c r="K72"/>
  <c r="L72"/>
  <c r="M72"/>
  <c r="J73"/>
  <c r="K73"/>
  <c r="L73"/>
  <c r="M73"/>
  <c r="J74"/>
  <c r="K74"/>
  <c r="L74"/>
  <c r="M74"/>
  <c r="J75"/>
  <c r="K75"/>
  <c r="L75"/>
  <c r="M75"/>
  <c r="J76"/>
  <c r="K76"/>
  <c r="L76"/>
  <c r="M76"/>
  <c r="J79"/>
  <c r="K79"/>
  <c r="L79"/>
  <c r="M79"/>
  <c r="J80"/>
  <c r="K80"/>
  <c r="L80"/>
  <c r="M80"/>
  <c r="J81"/>
  <c r="K81"/>
  <c r="L81"/>
  <c r="M81"/>
  <c r="J82"/>
  <c r="K82"/>
  <c r="L82"/>
  <c r="M82"/>
  <c r="J83"/>
  <c r="K83"/>
  <c r="L83"/>
  <c r="M83"/>
  <c r="J84"/>
  <c r="K84"/>
  <c r="L84"/>
  <c r="M84"/>
  <c r="J85"/>
  <c r="K85"/>
  <c r="L85"/>
  <c r="M85"/>
  <c r="J86"/>
  <c r="K86"/>
  <c r="L86"/>
  <c r="M86"/>
  <c r="J87"/>
  <c r="K87"/>
  <c r="L87"/>
  <c r="M87"/>
  <c r="J88"/>
  <c r="K88"/>
  <c r="L88"/>
  <c r="M88"/>
  <c r="J89"/>
  <c r="K89"/>
  <c r="L89"/>
  <c r="M89"/>
  <c r="J90"/>
  <c r="K90"/>
  <c r="L90"/>
  <c r="M90"/>
  <c r="J91"/>
  <c r="K91"/>
  <c r="L91"/>
  <c r="M91"/>
  <c r="J92"/>
  <c r="K92"/>
  <c r="L92"/>
  <c r="M92"/>
  <c r="J93"/>
  <c r="K93"/>
  <c r="L93"/>
  <c r="M93"/>
  <c r="J94"/>
  <c r="K94"/>
  <c r="L94"/>
  <c r="M94"/>
  <c r="J95"/>
  <c r="K95"/>
  <c r="L95"/>
  <c r="M95"/>
  <c r="J96"/>
  <c r="K96"/>
  <c r="L96"/>
  <c r="M96"/>
  <c r="J97"/>
  <c r="K97"/>
  <c r="L97"/>
  <c r="M97"/>
  <c r="J98"/>
  <c r="K98"/>
  <c r="L98"/>
  <c r="M98"/>
  <c r="J99"/>
  <c r="K99"/>
  <c r="L99"/>
  <c r="M99"/>
  <c r="J100"/>
  <c r="K100"/>
  <c r="L100"/>
  <c r="M100"/>
  <c r="J101"/>
  <c r="K101"/>
  <c r="L101"/>
  <c r="M101"/>
  <c r="J102"/>
  <c r="K102"/>
  <c r="L102"/>
  <c r="M102"/>
  <c r="J103"/>
  <c r="K103"/>
  <c r="L103"/>
  <c r="M103"/>
  <c r="J105"/>
  <c r="K105"/>
  <c r="L105"/>
  <c r="M105"/>
  <c r="J106"/>
  <c r="K106"/>
  <c r="L106"/>
  <c r="M106"/>
  <c r="J107"/>
  <c r="K107"/>
  <c r="L107"/>
  <c r="M107"/>
  <c r="J109"/>
  <c r="K109"/>
  <c r="L109"/>
  <c r="M109"/>
  <c r="J110"/>
  <c r="K110"/>
  <c r="L110"/>
  <c r="M110"/>
  <c r="J111"/>
  <c r="K111"/>
  <c r="L111"/>
  <c r="M111"/>
  <c r="J112"/>
  <c r="K112"/>
  <c r="L112"/>
  <c r="M112"/>
  <c r="J113"/>
  <c r="K113"/>
  <c r="L113"/>
  <c r="M113"/>
  <c r="J114"/>
  <c r="K114"/>
  <c r="L114"/>
  <c r="M114"/>
  <c r="J115"/>
  <c r="K115"/>
  <c r="L115"/>
  <c r="M115"/>
  <c r="J116"/>
  <c r="K116"/>
  <c r="L116"/>
  <c r="M116"/>
  <c r="J117"/>
  <c r="K117"/>
  <c r="L117"/>
  <c r="M117"/>
  <c r="J118"/>
  <c r="K118"/>
  <c r="L118"/>
  <c r="M118"/>
  <c r="J119"/>
  <c r="K119"/>
  <c r="L119"/>
  <c r="M119"/>
  <c r="J121"/>
  <c r="K121"/>
  <c r="L121"/>
  <c r="M121"/>
  <c r="J122"/>
  <c r="K122"/>
  <c r="L122"/>
  <c r="M122"/>
  <c r="J123"/>
  <c r="K123"/>
  <c r="L123"/>
  <c r="M123"/>
  <c r="J124"/>
  <c r="K124"/>
  <c r="L124"/>
  <c r="M124"/>
  <c r="J125"/>
  <c r="K125"/>
  <c r="L125"/>
  <c r="M125"/>
  <c r="J126"/>
  <c r="K126"/>
  <c r="L126"/>
  <c r="M126"/>
  <c r="J127"/>
  <c r="K127"/>
  <c r="L127"/>
  <c r="M127"/>
  <c r="J128"/>
  <c r="K128"/>
  <c r="L128"/>
  <c r="M128"/>
  <c r="J129"/>
  <c r="K129"/>
  <c r="L129"/>
  <c r="M129"/>
  <c r="J130"/>
  <c r="K130"/>
  <c r="L130"/>
  <c r="M130"/>
  <c r="J131"/>
  <c r="K131"/>
  <c r="L131"/>
  <c r="M131"/>
  <c r="J132"/>
  <c r="K132"/>
  <c r="L132"/>
  <c r="M132"/>
  <c r="J133"/>
  <c r="K133"/>
  <c r="L133"/>
  <c r="M133"/>
  <c r="J134"/>
  <c r="K134"/>
  <c r="L134"/>
  <c r="M134"/>
  <c r="J135"/>
  <c r="K135"/>
  <c r="L135"/>
  <c r="M135"/>
  <c r="J136"/>
  <c r="K136"/>
  <c r="L136"/>
  <c r="M136"/>
  <c r="J137"/>
  <c r="K137"/>
  <c r="L137"/>
  <c r="M137"/>
  <c r="J138"/>
  <c r="K138"/>
  <c r="L138"/>
  <c r="M138"/>
  <c r="J140"/>
  <c r="K140"/>
  <c r="L140"/>
  <c r="M140"/>
  <c r="J141"/>
  <c r="K141"/>
  <c r="L141"/>
  <c r="M141"/>
  <c r="J142"/>
  <c r="K142"/>
  <c r="L142"/>
  <c r="M142"/>
  <c r="J143"/>
  <c r="K143"/>
  <c r="L143"/>
  <c r="M143"/>
  <c r="J144"/>
  <c r="K144"/>
  <c r="L144"/>
  <c r="M144"/>
  <c r="J145"/>
  <c r="K145"/>
  <c r="L145"/>
  <c r="M145"/>
  <c r="J147"/>
  <c r="K147"/>
  <c r="L147"/>
  <c r="M147"/>
  <c r="J148"/>
  <c r="K148"/>
  <c r="L148"/>
  <c r="M148"/>
  <c r="J149"/>
  <c r="K149"/>
  <c r="L149"/>
  <c r="M149"/>
  <c r="J150"/>
  <c r="K150"/>
  <c r="L150"/>
  <c r="M150"/>
  <c r="J151"/>
  <c r="K151"/>
  <c r="L151"/>
  <c r="M151"/>
  <c r="J152"/>
  <c r="K152"/>
  <c r="L152"/>
  <c r="M152"/>
  <c r="J153"/>
  <c r="K153"/>
  <c r="L153"/>
  <c r="M153"/>
  <c r="J154"/>
  <c r="K154"/>
  <c r="L154"/>
  <c r="M154"/>
  <c r="J155"/>
  <c r="K155"/>
  <c r="L155"/>
  <c r="M155"/>
  <c r="J156"/>
  <c r="K156"/>
  <c r="L156"/>
  <c r="M156"/>
  <c r="J157"/>
  <c r="K157"/>
  <c r="L157"/>
  <c r="M157"/>
  <c r="J158"/>
  <c r="K158"/>
  <c r="L158"/>
  <c r="M158"/>
  <c r="J159"/>
  <c r="K159"/>
  <c r="L159"/>
  <c r="M159"/>
  <c r="J160"/>
  <c r="K160"/>
  <c r="L160"/>
  <c r="M160"/>
  <c r="J161"/>
  <c r="K161"/>
  <c r="L161"/>
  <c r="M161"/>
  <c r="J162"/>
  <c r="K162"/>
  <c r="L162"/>
  <c r="M162"/>
  <c r="J163"/>
  <c r="K163"/>
  <c r="L163"/>
  <c r="M163"/>
  <c r="J164"/>
  <c r="K164"/>
  <c r="L164"/>
  <c r="M164"/>
  <c r="J166"/>
  <c r="K166"/>
  <c r="L166"/>
  <c r="M166"/>
  <c r="J167"/>
  <c r="K167"/>
  <c r="L167"/>
  <c r="M167"/>
  <c r="J168"/>
  <c r="K168"/>
  <c r="L168"/>
  <c r="M168"/>
  <c r="J169"/>
  <c r="K169"/>
  <c r="L169"/>
  <c r="M169"/>
  <c r="J170"/>
  <c r="K170"/>
  <c r="L170"/>
  <c r="M170"/>
  <c r="J171"/>
  <c r="K171"/>
  <c r="L171"/>
  <c r="M171"/>
  <c r="J172"/>
  <c r="K172"/>
  <c r="L172"/>
  <c r="M172"/>
  <c r="J173"/>
  <c r="K173"/>
  <c r="L173"/>
  <c r="M173"/>
  <c r="J174"/>
  <c r="K174"/>
  <c r="L174"/>
  <c r="M174"/>
  <c r="J175"/>
  <c r="K175"/>
  <c r="L175"/>
  <c r="M175"/>
  <c r="J176"/>
  <c r="K176"/>
  <c r="L176"/>
  <c r="M176"/>
  <c r="J177"/>
  <c r="K177"/>
  <c r="L177"/>
  <c r="M177"/>
  <c r="J178"/>
  <c r="K178"/>
  <c r="L178"/>
  <c r="M178"/>
  <c r="J179"/>
  <c r="K179"/>
  <c r="L179"/>
  <c r="M179"/>
  <c r="J180"/>
  <c r="K180"/>
  <c r="L180"/>
  <c r="M180"/>
  <c r="J181"/>
  <c r="K181"/>
  <c r="L181"/>
  <c r="M181"/>
  <c r="J182"/>
  <c r="K182"/>
  <c r="L182"/>
  <c r="M182"/>
  <c r="J183"/>
  <c r="K183"/>
  <c r="L183"/>
  <c r="M183"/>
  <c r="J184"/>
  <c r="K184"/>
  <c r="L184"/>
  <c r="M184"/>
  <c r="J185"/>
  <c r="K185"/>
  <c r="L185"/>
  <c r="M185"/>
  <c r="J186"/>
  <c r="K186"/>
  <c r="L186"/>
  <c r="M186"/>
  <c r="J187"/>
  <c r="K187"/>
  <c r="L187"/>
  <c r="M187"/>
  <c r="J188"/>
  <c r="K188"/>
  <c r="L188"/>
  <c r="M188"/>
  <c r="J189"/>
  <c r="K189"/>
  <c r="L189"/>
  <c r="M189"/>
  <c r="J190"/>
  <c r="K190"/>
  <c r="L190"/>
  <c r="M190"/>
  <c r="J191"/>
  <c r="K191"/>
  <c r="L191"/>
  <c r="M191"/>
  <c r="J192"/>
  <c r="K192"/>
  <c r="L192"/>
  <c r="M192"/>
  <c r="J193"/>
  <c r="K193"/>
  <c r="L193"/>
  <c r="M193"/>
  <c r="J194"/>
  <c r="K194"/>
  <c r="L194"/>
  <c r="M194"/>
  <c r="J195"/>
  <c r="K195"/>
  <c r="L195"/>
  <c r="M195"/>
  <c r="J196"/>
  <c r="K196"/>
  <c r="L196"/>
  <c r="M196"/>
  <c r="J197"/>
  <c r="K197"/>
  <c r="L197"/>
  <c r="M197"/>
  <c r="J198"/>
  <c r="K198"/>
  <c r="L198"/>
  <c r="M198"/>
  <c r="J199"/>
  <c r="K199"/>
  <c r="L199"/>
  <c r="M199"/>
  <c r="J200"/>
  <c r="K200"/>
  <c r="L200"/>
  <c r="M200"/>
  <c r="J201"/>
  <c r="K201"/>
  <c r="L201"/>
  <c r="M201"/>
  <c r="J202"/>
  <c r="K202"/>
  <c r="L202"/>
  <c r="M202"/>
  <c r="J203"/>
  <c r="K203"/>
  <c r="L203"/>
  <c r="M203"/>
  <c r="J204"/>
  <c r="K204"/>
  <c r="L204"/>
  <c r="M204"/>
  <c r="J205"/>
  <c r="K205"/>
  <c r="L205"/>
  <c r="M205"/>
  <c r="J206"/>
  <c r="K206"/>
  <c r="L206"/>
  <c r="M206"/>
  <c r="J207"/>
  <c r="K207"/>
  <c r="L207"/>
  <c r="M207"/>
  <c r="J208"/>
  <c r="K208"/>
  <c r="L208"/>
  <c r="M208"/>
  <c r="J209"/>
  <c r="K209"/>
  <c r="L209"/>
  <c r="M209"/>
  <c r="J210"/>
  <c r="K210"/>
  <c r="L210"/>
  <c r="M210"/>
  <c r="J211"/>
  <c r="K211"/>
  <c r="L211"/>
  <c r="M211"/>
  <c r="J212"/>
  <c r="K212"/>
  <c r="L212"/>
  <c r="M212"/>
  <c r="J213"/>
  <c r="K213"/>
  <c r="L213"/>
  <c r="M213"/>
  <c r="J214"/>
  <c r="K214"/>
  <c r="L214"/>
  <c r="M214"/>
  <c r="J215"/>
  <c r="K215"/>
  <c r="L215"/>
  <c r="M215"/>
  <c r="J216"/>
  <c r="K216"/>
  <c r="L216"/>
  <c r="M216"/>
  <c r="J217"/>
  <c r="K217"/>
  <c r="L217"/>
  <c r="M217"/>
  <c r="J218"/>
  <c r="K218"/>
  <c r="L218"/>
  <c r="M218"/>
  <c r="J222"/>
  <c r="K222"/>
  <c r="L222"/>
  <c r="M222"/>
  <c r="J223"/>
  <c r="K223"/>
  <c r="L223"/>
  <c r="M223"/>
  <c r="J224"/>
  <c r="K224"/>
  <c r="L224"/>
  <c r="M224"/>
  <c r="J225"/>
  <c r="K225"/>
  <c r="L225"/>
  <c r="M225"/>
  <c r="J226"/>
  <c r="K226"/>
  <c r="L226"/>
  <c r="M226"/>
  <c r="J227"/>
  <c r="K227"/>
  <c r="L227"/>
  <c r="M227"/>
  <c r="J228"/>
  <c r="K228"/>
  <c r="L228"/>
  <c r="M228"/>
  <c r="J229"/>
  <c r="K229"/>
  <c r="L229"/>
  <c r="M229"/>
  <c r="J230"/>
  <c r="K230"/>
  <c r="L230"/>
  <c r="M230"/>
  <c r="J231"/>
  <c r="K231"/>
  <c r="L231"/>
  <c r="M231"/>
  <c r="J233"/>
  <c r="K233"/>
  <c r="L233"/>
  <c r="M233"/>
  <c r="J234"/>
  <c r="K234"/>
  <c r="L234"/>
  <c r="M234"/>
  <c r="J235"/>
  <c r="K235"/>
  <c r="L235"/>
  <c r="M235"/>
  <c r="J236"/>
  <c r="K236"/>
  <c r="L236"/>
  <c r="M236"/>
  <c r="J237"/>
  <c r="K237"/>
  <c r="L237"/>
  <c r="M237"/>
  <c r="J238"/>
  <c r="K238"/>
  <c r="L238"/>
  <c r="M238"/>
  <c r="J239"/>
  <c r="K239"/>
  <c r="L239"/>
  <c r="M239"/>
  <c r="J240"/>
  <c r="K240"/>
  <c r="L240"/>
  <c r="M240"/>
  <c r="J241"/>
  <c r="K241"/>
  <c r="L241"/>
  <c r="M241"/>
  <c r="J242"/>
  <c r="K242"/>
  <c r="L242"/>
  <c r="M242"/>
  <c r="J243"/>
  <c r="K243"/>
  <c r="L243"/>
  <c r="M243"/>
  <c r="J244"/>
  <c r="K244"/>
  <c r="L244"/>
  <c r="M244"/>
  <c r="J245"/>
  <c r="K245"/>
  <c r="L245"/>
  <c r="M245"/>
  <c r="J246"/>
  <c r="K246"/>
  <c r="L246"/>
  <c r="M246"/>
  <c r="J248"/>
  <c r="K248"/>
  <c r="L248"/>
  <c r="M248"/>
  <c r="J249"/>
  <c r="K249"/>
  <c r="L249"/>
  <c r="M249"/>
  <c r="J251"/>
  <c r="K251"/>
  <c r="L251"/>
  <c r="M251"/>
  <c r="J252"/>
  <c r="K252"/>
  <c r="L252"/>
  <c r="M252"/>
  <c r="J253"/>
  <c r="K253"/>
  <c r="L253"/>
  <c r="M253"/>
  <c r="J254"/>
  <c r="K254"/>
  <c r="L254"/>
  <c r="M254"/>
  <c r="J255"/>
  <c r="K255"/>
  <c r="L255"/>
  <c r="M255"/>
  <c r="J256"/>
  <c r="K256"/>
  <c r="L256"/>
  <c r="M256"/>
  <c r="J257"/>
  <c r="K257"/>
  <c r="L257"/>
  <c r="M257"/>
  <c r="J258"/>
  <c r="K258"/>
  <c r="L258"/>
  <c r="M258"/>
  <c r="J259"/>
  <c r="K259"/>
  <c r="L259"/>
  <c r="M259"/>
  <c r="J260"/>
  <c r="K260"/>
  <c r="L260"/>
  <c r="M260"/>
  <c r="J261"/>
  <c r="K261"/>
  <c r="L261"/>
  <c r="M261"/>
  <c r="J262"/>
  <c r="K262"/>
  <c r="L262"/>
  <c r="M262"/>
  <c r="J263"/>
  <c r="K263"/>
  <c r="L263"/>
  <c r="M263"/>
  <c r="J264"/>
  <c r="K264"/>
  <c r="L264"/>
  <c r="M264"/>
  <c r="J265"/>
  <c r="K265"/>
  <c r="L265"/>
  <c r="M265"/>
  <c r="J266"/>
  <c r="K266"/>
  <c r="L266"/>
  <c r="M266"/>
  <c r="J267"/>
  <c r="K267"/>
  <c r="L267"/>
  <c r="M267"/>
  <c r="J268"/>
  <c r="K268"/>
  <c r="L268"/>
  <c r="M268"/>
  <c r="J269"/>
  <c r="K269"/>
  <c r="L269"/>
  <c r="M269"/>
  <c r="J270"/>
  <c r="K270"/>
  <c r="L270"/>
  <c r="M270"/>
  <c r="J271"/>
  <c r="K271"/>
  <c r="L271"/>
  <c r="M271"/>
  <c r="J272"/>
  <c r="K272"/>
  <c r="L272"/>
  <c r="M272"/>
  <c r="J273"/>
  <c r="K273"/>
  <c r="L273"/>
  <c r="M273"/>
  <c r="J274"/>
  <c r="K274"/>
  <c r="L274"/>
  <c r="M274"/>
  <c r="J275"/>
  <c r="K275"/>
  <c r="L275"/>
  <c r="M275"/>
  <c r="J276"/>
  <c r="K276"/>
  <c r="L276"/>
  <c r="M276"/>
  <c r="J277"/>
  <c r="K277"/>
  <c r="L277"/>
  <c r="M277"/>
  <c r="J278"/>
  <c r="K278"/>
  <c r="L278"/>
  <c r="M278"/>
  <c r="J279"/>
  <c r="K279"/>
  <c r="L279"/>
  <c r="M279"/>
  <c r="J280"/>
  <c r="K280"/>
  <c r="L280"/>
  <c r="M280"/>
  <c r="J282"/>
  <c r="K282"/>
  <c r="L282"/>
  <c r="M282"/>
  <c r="J283"/>
  <c r="K283"/>
  <c r="L283"/>
  <c r="M283"/>
  <c r="J284"/>
  <c r="K284"/>
  <c r="L284"/>
  <c r="M284"/>
  <c r="J285"/>
  <c r="K285"/>
  <c r="L285"/>
  <c r="M285"/>
  <c r="J286"/>
  <c r="K286"/>
  <c r="L286"/>
  <c r="M286"/>
  <c r="J287"/>
  <c r="K287"/>
  <c r="L287"/>
  <c r="M287"/>
  <c r="J288"/>
  <c r="K288"/>
  <c r="L288"/>
  <c r="M288"/>
  <c r="J289"/>
  <c r="K289"/>
  <c r="L289"/>
  <c r="M289"/>
  <c r="J290"/>
  <c r="K290"/>
  <c r="L290"/>
  <c r="M290"/>
  <c r="J291"/>
  <c r="K291"/>
  <c r="L291"/>
  <c r="M291"/>
  <c r="J292"/>
  <c r="K292"/>
  <c r="L292"/>
  <c r="M292"/>
  <c r="J293"/>
  <c r="K293"/>
  <c r="L293"/>
  <c r="M293"/>
  <c r="J294"/>
  <c r="K294"/>
  <c r="L294"/>
  <c r="M294"/>
  <c r="J295"/>
  <c r="K295"/>
  <c r="L295"/>
  <c r="M295"/>
  <c r="J296"/>
  <c r="K296"/>
  <c r="L296"/>
  <c r="M296"/>
  <c r="J297"/>
  <c r="K297"/>
  <c r="L297"/>
  <c r="M297"/>
  <c r="J298"/>
  <c r="K298"/>
  <c r="L298"/>
  <c r="M298"/>
  <c r="J299"/>
  <c r="K299"/>
  <c r="L299"/>
  <c r="M299"/>
  <c r="J300"/>
  <c r="K300"/>
  <c r="L300"/>
  <c r="M300"/>
  <c r="J301"/>
  <c r="K301"/>
  <c r="L301"/>
  <c r="M301"/>
  <c r="J302"/>
  <c r="K302"/>
  <c r="L302"/>
  <c r="M302"/>
  <c r="J303"/>
  <c r="K303"/>
  <c r="L303"/>
  <c r="M303"/>
  <c r="J304"/>
  <c r="K304"/>
  <c r="L304"/>
  <c r="M304"/>
  <c r="J307"/>
  <c r="K307"/>
  <c r="L307"/>
  <c r="M307"/>
  <c r="J308"/>
  <c r="K308"/>
  <c r="L308"/>
  <c r="M308"/>
  <c r="J309"/>
  <c r="K309"/>
  <c r="L309"/>
  <c r="M309"/>
  <c r="J310"/>
  <c r="K310"/>
  <c r="L310"/>
  <c r="M310"/>
  <c r="J311"/>
  <c r="K311"/>
  <c r="L311"/>
  <c r="M311"/>
  <c r="J312"/>
  <c r="K312"/>
  <c r="L312"/>
  <c r="M312"/>
  <c r="J313"/>
  <c r="K313"/>
  <c r="L313"/>
  <c r="M313"/>
  <c r="J314"/>
  <c r="K314"/>
  <c r="L314"/>
  <c r="M314"/>
  <c r="J315"/>
  <c r="K315"/>
  <c r="L315"/>
  <c r="M315"/>
  <c r="J316"/>
  <c r="K316"/>
  <c r="L316"/>
  <c r="M316"/>
  <c r="J317"/>
  <c r="K317"/>
  <c r="L317"/>
  <c r="M317"/>
  <c r="J318"/>
  <c r="K318"/>
  <c r="L318"/>
  <c r="M318"/>
  <c r="J319"/>
  <c r="K319"/>
  <c r="L319"/>
  <c r="M319"/>
  <c r="J320"/>
  <c r="K320"/>
  <c r="L320"/>
  <c r="M320"/>
  <c r="J321"/>
  <c r="K321"/>
  <c r="L321"/>
  <c r="M321"/>
  <c r="M5"/>
  <c r="L5"/>
  <c r="K5"/>
  <c r="J5"/>
  <c r="J7" i="18"/>
  <c r="K7"/>
  <c r="L7"/>
  <c r="M7"/>
  <c r="J8"/>
  <c r="K8"/>
  <c r="L8"/>
  <c r="M8"/>
  <c r="J9"/>
  <c r="K9"/>
  <c r="L9"/>
  <c r="M9"/>
  <c r="J10"/>
  <c r="K10"/>
  <c r="L10"/>
  <c r="M10"/>
  <c r="J11"/>
  <c r="K11"/>
  <c r="L11"/>
  <c r="M11"/>
  <c r="J12"/>
  <c r="K12"/>
  <c r="L12"/>
  <c r="M12"/>
  <c r="J13"/>
  <c r="K13"/>
  <c r="L13"/>
  <c r="M13"/>
  <c r="J14"/>
  <c r="K14"/>
  <c r="L14"/>
  <c r="M14"/>
  <c r="J15"/>
  <c r="K15"/>
  <c r="L15"/>
  <c r="M15"/>
  <c r="J16"/>
  <c r="K16"/>
  <c r="L16"/>
  <c r="M16"/>
  <c r="J17"/>
  <c r="K17"/>
  <c r="L17"/>
  <c r="M17"/>
  <c r="J18"/>
  <c r="K18"/>
  <c r="L18"/>
  <c r="M18"/>
  <c r="J20"/>
  <c r="K20"/>
  <c r="L20"/>
  <c r="M20"/>
  <c r="J21"/>
  <c r="K21"/>
  <c r="L21"/>
  <c r="M21"/>
  <c r="J22"/>
  <c r="K22"/>
  <c r="L22"/>
  <c r="M22"/>
  <c r="J23"/>
  <c r="K23"/>
  <c r="L23"/>
  <c r="M23"/>
  <c r="J24"/>
  <c r="K24"/>
  <c r="L24"/>
  <c r="M24"/>
  <c r="J25"/>
  <c r="K25"/>
  <c r="L25"/>
  <c r="M25"/>
  <c r="J26"/>
  <c r="K26"/>
  <c r="L26"/>
  <c r="M26"/>
  <c r="J27"/>
  <c r="K27"/>
  <c r="L27"/>
  <c r="M27"/>
  <c r="J28"/>
  <c r="K28"/>
  <c r="L28"/>
  <c r="M28"/>
  <c r="J29"/>
  <c r="K29"/>
  <c r="L29"/>
  <c r="M29"/>
  <c r="J30"/>
  <c r="K30"/>
  <c r="L30"/>
  <c r="M30"/>
  <c r="J31"/>
  <c r="K31"/>
  <c r="L31"/>
  <c r="M31"/>
  <c r="J32"/>
  <c r="K32"/>
  <c r="L32"/>
  <c r="M32"/>
  <c r="J33"/>
  <c r="K33"/>
  <c r="L33"/>
  <c r="M33"/>
  <c r="J34"/>
  <c r="K34"/>
  <c r="L34"/>
  <c r="M34"/>
  <c r="J36"/>
  <c r="K36"/>
  <c r="L36"/>
  <c r="M36"/>
  <c r="J37"/>
  <c r="K37"/>
  <c r="L37"/>
  <c r="M37"/>
  <c r="J38"/>
  <c r="K38"/>
  <c r="L38"/>
  <c r="M38"/>
  <c r="J39"/>
  <c r="K39"/>
  <c r="L39"/>
  <c r="M39"/>
  <c r="J40"/>
  <c r="K40"/>
  <c r="L40"/>
  <c r="M40"/>
  <c r="J41"/>
  <c r="K41"/>
  <c r="L41"/>
  <c r="M41"/>
  <c r="J42"/>
  <c r="K42"/>
  <c r="L42"/>
  <c r="M42"/>
  <c r="J43"/>
  <c r="K43"/>
  <c r="L43"/>
  <c r="M43"/>
  <c r="J44"/>
  <c r="K44"/>
  <c r="L44"/>
  <c r="M44"/>
  <c r="J45"/>
  <c r="K45"/>
  <c r="L45"/>
  <c r="M45"/>
  <c r="J48"/>
  <c r="K48"/>
  <c r="L48"/>
  <c r="M48"/>
  <c r="J49"/>
  <c r="K49"/>
  <c r="L49"/>
  <c r="M49"/>
  <c r="J50"/>
  <c r="K50"/>
  <c r="L50"/>
  <c r="M50"/>
  <c r="J51"/>
  <c r="K51"/>
  <c r="L51"/>
  <c r="M51"/>
  <c r="J52"/>
  <c r="K52"/>
  <c r="L52"/>
  <c r="M52"/>
  <c r="J53"/>
  <c r="K53"/>
  <c r="L53"/>
  <c r="M53"/>
  <c r="J54"/>
  <c r="K54"/>
  <c r="L54"/>
  <c r="M54"/>
  <c r="J57"/>
  <c r="K57"/>
  <c r="L57"/>
  <c r="M57"/>
  <c r="J60"/>
  <c r="K60"/>
  <c r="L60"/>
  <c r="M60"/>
  <c r="J61"/>
  <c r="K61"/>
  <c r="L61"/>
  <c r="M61"/>
  <c r="J62"/>
  <c r="K62"/>
  <c r="L62"/>
  <c r="M62"/>
  <c r="J63"/>
  <c r="K63"/>
  <c r="L63"/>
  <c r="M63"/>
  <c r="J64"/>
  <c r="K64"/>
  <c r="L64"/>
  <c r="M64"/>
  <c r="J65"/>
  <c r="K65"/>
  <c r="L65"/>
  <c r="M65"/>
  <c r="J66"/>
  <c r="K66"/>
  <c r="L66"/>
  <c r="M66"/>
  <c r="J68"/>
  <c r="K68"/>
  <c r="L68"/>
  <c r="M68"/>
  <c r="J69"/>
  <c r="K69"/>
  <c r="L69"/>
  <c r="M69"/>
  <c r="J70"/>
  <c r="K70"/>
  <c r="L70"/>
  <c r="M70"/>
  <c r="J71"/>
  <c r="K71"/>
  <c r="L71"/>
  <c r="M71"/>
  <c r="J72"/>
  <c r="K72"/>
  <c r="L72"/>
  <c r="M72"/>
  <c r="J73"/>
  <c r="K73"/>
  <c r="L73"/>
  <c r="M73"/>
  <c r="J74"/>
  <c r="K74"/>
  <c r="L74"/>
  <c r="M74"/>
  <c r="J75"/>
  <c r="K75"/>
  <c r="L75"/>
  <c r="M75"/>
  <c r="J76"/>
  <c r="K76"/>
  <c r="L76"/>
  <c r="M76"/>
  <c r="J79"/>
  <c r="K79"/>
  <c r="L79"/>
  <c r="M79"/>
  <c r="J80"/>
  <c r="K80"/>
  <c r="L80"/>
  <c r="M80"/>
  <c r="J81"/>
  <c r="K81"/>
  <c r="L81"/>
  <c r="M81"/>
  <c r="J82"/>
  <c r="K82"/>
  <c r="L82"/>
  <c r="M82"/>
  <c r="J83"/>
  <c r="K83"/>
  <c r="L83"/>
  <c r="M83"/>
  <c r="J84"/>
  <c r="K84"/>
  <c r="L84"/>
  <c r="M84"/>
  <c r="J85"/>
  <c r="K85"/>
  <c r="L85"/>
  <c r="M85"/>
  <c r="J87"/>
  <c r="K87"/>
  <c r="L87"/>
  <c r="M87"/>
  <c r="J88"/>
  <c r="K88"/>
  <c r="L88"/>
  <c r="M88"/>
  <c r="J89"/>
  <c r="K89"/>
  <c r="L89"/>
  <c r="M89"/>
  <c r="J90"/>
  <c r="K90"/>
  <c r="L90"/>
  <c r="M90"/>
  <c r="J91"/>
  <c r="K91"/>
  <c r="L91"/>
  <c r="M91"/>
  <c r="J92"/>
  <c r="K92"/>
  <c r="L92"/>
  <c r="M92"/>
  <c r="J93"/>
  <c r="K93"/>
  <c r="L93"/>
  <c r="M93"/>
  <c r="J94"/>
  <c r="K94"/>
  <c r="L94"/>
  <c r="M94"/>
  <c r="J95"/>
  <c r="K95"/>
  <c r="L95"/>
  <c r="M95"/>
  <c r="J96"/>
  <c r="K96"/>
  <c r="L96"/>
  <c r="M96"/>
  <c r="J97"/>
  <c r="K97"/>
  <c r="L97"/>
  <c r="M97"/>
  <c r="J98"/>
  <c r="K98"/>
  <c r="L98"/>
  <c r="M98"/>
  <c r="J100"/>
  <c r="K100"/>
  <c r="L100"/>
  <c r="M100"/>
  <c r="J101"/>
  <c r="K101"/>
  <c r="L101"/>
  <c r="M101"/>
  <c r="J103"/>
  <c r="K103"/>
  <c r="L103"/>
  <c r="M103"/>
  <c r="J105"/>
  <c r="K105"/>
  <c r="L105"/>
  <c r="M105"/>
  <c r="J106"/>
  <c r="K106"/>
  <c r="L106"/>
  <c r="M106"/>
  <c r="J107"/>
  <c r="K107"/>
  <c r="L107"/>
  <c r="M107"/>
  <c r="J109"/>
  <c r="K109"/>
  <c r="L109"/>
  <c r="M109"/>
  <c r="J110"/>
  <c r="K110"/>
  <c r="L110"/>
  <c r="M110"/>
  <c r="J111"/>
  <c r="K111"/>
  <c r="L111"/>
  <c r="M111"/>
  <c r="J112"/>
  <c r="K112"/>
  <c r="L112"/>
  <c r="M112"/>
  <c r="J113"/>
  <c r="K113"/>
  <c r="L113"/>
  <c r="M113"/>
  <c r="J114"/>
  <c r="K114"/>
  <c r="L114"/>
  <c r="M114"/>
  <c r="J115"/>
  <c r="K115"/>
  <c r="L115"/>
  <c r="M115"/>
  <c r="J116"/>
  <c r="K116"/>
  <c r="L116"/>
  <c r="M116"/>
  <c r="J117"/>
  <c r="K117"/>
  <c r="L117"/>
  <c r="M117"/>
  <c r="J118"/>
  <c r="K118"/>
  <c r="L118"/>
  <c r="M118"/>
  <c r="J119"/>
  <c r="K119"/>
  <c r="L119"/>
  <c r="M119"/>
  <c r="J121"/>
  <c r="K121"/>
  <c r="L121"/>
  <c r="M121"/>
  <c r="J122"/>
  <c r="K122"/>
  <c r="L122"/>
  <c r="M122"/>
  <c r="J123"/>
  <c r="K123"/>
  <c r="L123"/>
  <c r="M123"/>
  <c r="J124"/>
  <c r="K124"/>
  <c r="L124"/>
  <c r="M124"/>
  <c r="J125"/>
  <c r="K125"/>
  <c r="L125"/>
  <c r="M125"/>
  <c r="J126"/>
  <c r="K126"/>
  <c r="L126"/>
  <c r="M126"/>
  <c r="J127"/>
  <c r="K127"/>
  <c r="L127"/>
  <c r="M127"/>
  <c r="J128"/>
  <c r="K128"/>
  <c r="L128"/>
  <c r="M128"/>
  <c r="J129"/>
  <c r="K129"/>
  <c r="L129"/>
  <c r="M129"/>
  <c r="J130"/>
  <c r="K130"/>
  <c r="L130"/>
  <c r="M130"/>
  <c r="J131"/>
  <c r="K131"/>
  <c r="L131"/>
  <c r="M131"/>
  <c r="J132"/>
  <c r="K132"/>
  <c r="L132"/>
  <c r="M132"/>
  <c r="J133"/>
  <c r="K133"/>
  <c r="L133"/>
  <c r="M133"/>
  <c r="J134"/>
  <c r="K134"/>
  <c r="L134"/>
  <c r="M134"/>
  <c r="J135"/>
  <c r="K135"/>
  <c r="L135"/>
  <c r="M135"/>
  <c r="J136"/>
  <c r="K136"/>
  <c r="L136"/>
  <c r="M136"/>
  <c r="J137"/>
  <c r="K137"/>
  <c r="L137"/>
  <c r="M137"/>
  <c r="J138"/>
  <c r="K138"/>
  <c r="L138"/>
  <c r="M138"/>
  <c r="J140"/>
  <c r="K140"/>
  <c r="L140"/>
  <c r="M140"/>
  <c r="J141"/>
  <c r="K141"/>
  <c r="L141"/>
  <c r="M141"/>
  <c r="J142"/>
  <c r="K142"/>
  <c r="L142"/>
  <c r="M142"/>
  <c r="J143"/>
  <c r="K143"/>
  <c r="L143"/>
  <c r="M143"/>
  <c r="J144"/>
  <c r="K144"/>
  <c r="L144"/>
  <c r="M144"/>
  <c r="J145"/>
  <c r="K145"/>
  <c r="L145"/>
  <c r="M145"/>
  <c r="J147"/>
  <c r="K147"/>
  <c r="L147"/>
  <c r="M147"/>
  <c r="J148"/>
  <c r="K148"/>
  <c r="L148"/>
  <c r="M148"/>
  <c r="J149"/>
  <c r="K149"/>
  <c r="L149"/>
  <c r="M149"/>
  <c r="J150"/>
  <c r="K150"/>
  <c r="L150"/>
  <c r="M150"/>
  <c r="J151"/>
  <c r="K151"/>
  <c r="L151"/>
  <c r="M151"/>
  <c r="J152"/>
  <c r="K152"/>
  <c r="L152"/>
  <c r="M152"/>
  <c r="J153"/>
  <c r="K153"/>
  <c r="L153"/>
  <c r="M153"/>
  <c r="J154"/>
  <c r="K154"/>
  <c r="L154"/>
  <c r="M154"/>
  <c r="J155"/>
  <c r="K155"/>
  <c r="L155"/>
  <c r="M155"/>
  <c r="J156"/>
  <c r="K156"/>
  <c r="L156"/>
  <c r="M156"/>
  <c r="J157"/>
  <c r="K157"/>
  <c r="L157"/>
  <c r="M157"/>
  <c r="J158"/>
  <c r="K158"/>
  <c r="L158"/>
  <c r="M158"/>
  <c r="J159"/>
  <c r="K159"/>
  <c r="L159"/>
  <c r="M159"/>
  <c r="J160"/>
  <c r="K160"/>
  <c r="L160"/>
  <c r="M160"/>
  <c r="J161"/>
  <c r="K161"/>
  <c r="L161"/>
  <c r="M161"/>
  <c r="J162"/>
  <c r="K162"/>
  <c r="L162"/>
  <c r="M162"/>
  <c r="J163"/>
  <c r="K163"/>
  <c r="L163"/>
  <c r="M163"/>
  <c r="J164"/>
  <c r="K164"/>
  <c r="L164"/>
  <c r="M164"/>
  <c r="J166"/>
  <c r="K166"/>
  <c r="L166"/>
  <c r="M166"/>
  <c r="J167"/>
  <c r="K167"/>
  <c r="L167"/>
  <c r="M167"/>
  <c r="J168"/>
  <c r="K168"/>
  <c r="L168"/>
  <c r="M168"/>
  <c r="J169"/>
  <c r="K169"/>
  <c r="L169"/>
  <c r="M169"/>
  <c r="J170"/>
  <c r="K170"/>
  <c r="L170"/>
  <c r="M170"/>
  <c r="J171"/>
  <c r="K171"/>
  <c r="L171"/>
  <c r="M171"/>
  <c r="J172"/>
  <c r="K172"/>
  <c r="L172"/>
  <c r="M172"/>
  <c r="J173"/>
  <c r="K173"/>
  <c r="L173"/>
  <c r="M173"/>
  <c r="J174"/>
  <c r="K174"/>
  <c r="L174"/>
  <c r="M174"/>
  <c r="J175"/>
  <c r="K175"/>
  <c r="L175"/>
  <c r="M175"/>
  <c r="J176"/>
  <c r="K176"/>
  <c r="L176"/>
  <c r="M176"/>
  <c r="J178"/>
  <c r="K178"/>
  <c r="L178"/>
  <c r="M178"/>
  <c r="J179"/>
  <c r="K179"/>
  <c r="L179"/>
  <c r="M179"/>
  <c r="J180"/>
  <c r="K180"/>
  <c r="L180"/>
  <c r="M180"/>
  <c r="J181"/>
  <c r="K181"/>
  <c r="L181"/>
  <c r="M181"/>
  <c r="J182"/>
  <c r="K182"/>
  <c r="L182"/>
  <c r="M182"/>
  <c r="J183"/>
  <c r="K183"/>
  <c r="L183"/>
  <c r="M183"/>
  <c r="J184"/>
  <c r="K184"/>
  <c r="L184"/>
  <c r="M184"/>
  <c r="J185"/>
  <c r="K185"/>
  <c r="L185"/>
  <c r="M185"/>
  <c r="J186"/>
  <c r="K186"/>
  <c r="L186"/>
  <c r="M186"/>
  <c r="J187"/>
  <c r="K187"/>
  <c r="L187"/>
  <c r="M187"/>
  <c r="J188"/>
  <c r="K188"/>
  <c r="L188"/>
  <c r="M188"/>
  <c r="J189"/>
  <c r="K189"/>
  <c r="L189"/>
  <c r="M189"/>
  <c r="J190"/>
  <c r="K190"/>
  <c r="L190"/>
  <c r="M190"/>
  <c r="J191"/>
  <c r="K191"/>
  <c r="L191"/>
  <c r="M191"/>
  <c r="J192"/>
  <c r="K192"/>
  <c r="L192"/>
  <c r="M192"/>
  <c r="J193"/>
  <c r="K193"/>
  <c r="L193"/>
  <c r="M193"/>
  <c r="J194"/>
  <c r="K194"/>
  <c r="L194"/>
  <c r="M194"/>
  <c r="J195"/>
  <c r="K195"/>
  <c r="L195"/>
  <c r="M195"/>
  <c r="J196"/>
  <c r="K196"/>
  <c r="L196"/>
  <c r="M196"/>
  <c r="J197"/>
  <c r="K197"/>
  <c r="L197"/>
  <c r="M197"/>
  <c r="J198"/>
  <c r="K198"/>
  <c r="L198"/>
  <c r="M198"/>
  <c r="J199"/>
  <c r="K199"/>
  <c r="L199"/>
  <c r="M199"/>
  <c r="J200"/>
  <c r="K200"/>
  <c r="L200"/>
  <c r="M200"/>
  <c r="J201"/>
  <c r="K201"/>
  <c r="L201"/>
  <c r="M201"/>
  <c r="J202"/>
  <c r="K202"/>
  <c r="L202"/>
  <c r="M202"/>
  <c r="J203"/>
  <c r="K203"/>
  <c r="L203"/>
  <c r="M203"/>
  <c r="J204"/>
  <c r="K204"/>
  <c r="L204"/>
  <c r="M204"/>
  <c r="J205"/>
  <c r="K205"/>
  <c r="L205"/>
  <c r="M205"/>
  <c r="J206"/>
  <c r="K206"/>
  <c r="L206"/>
  <c r="M206"/>
  <c r="J207"/>
  <c r="K207"/>
  <c r="L207"/>
  <c r="M207"/>
  <c r="J208"/>
  <c r="K208"/>
  <c r="L208"/>
  <c r="M208"/>
  <c r="J209"/>
  <c r="K209"/>
  <c r="L209"/>
  <c r="M209"/>
  <c r="J210"/>
  <c r="K210"/>
  <c r="L210"/>
  <c r="M210"/>
  <c r="J211"/>
  <c r="K211"/>
  <c r="L211"/>
  <c r="M211"/>
  <c r="J212"/>
  <c r="K212"/>
  <c r="L212"/>
  <c r="M212"/>
  <c r="J213"/>
  <c r="K213"/>
  <c r="L213"/>
  <c r="M213"/>
  <c r="J214"/>
  <c r="K214"/>
  <c r="L214"/>
  <c r="M214"/>
  <c r="J215"/>
  <c r="K215"/>
  <c r="L215"/>
  <c r="M215"/>
  <c r="J216"/>
  <c r="K216"/>
  <c r="L216"/>
  <c r="M216"/>
  <c r="J217"/>
  <c r="K217"/>
  <c r="L217"/>
  <c r="M217"/>
  <c r="J218"/>
  <c r="K218"/>
  <c r="L218"/>
  <c r="M218"/>
  <c r="J222"/>
  <c r="K222"/>
  <c r="L222"/>
  <c r="M222"/>
  <c r="J223"/>
  <c r="K223"/>
  <c r="L223"/>
  <c r="M223"/>
  <c r="J224"/>
  <c r="K224"/>
  <c r="L224"/>
  <c r="M224"/>
  <c r="J225"/>
  <c r="K225"/>
  <c r="L225"/>
  <c r="M225"/>
  <c r="J226"/>
  <c r="K226"/>
  <c r="L226"/>
  <c r="M226"/>
  <c r="J228"/>
  <c r="K228"/>
  <c r="L228"/>
  <c r="M228"/>
  <c r="J229"/>
  <c r="K229"/>
  <c r="L229"/>
  <c r="M229"/>
  <c r="J230"/>
  <c r="K230"/>
  <c r="L230"/>
  <c r="M230"/>
  <c r="J231"/>
  <c r="K231"/>
  <c r="L231"/>
  <c r="M231"/>
  <c r="J234"/>
  <c r="K234"/>
  <c r="L234"/>
  <c r="M234"/>
  <c r="J235"/>
  <c r="K235"/>
  <c r="L235"/>
  <c r="M235"/>
  <c r="J236"/>
  <c r="K236"/>
  <c r="L236"/>
  <c r="M236"/>
  <c r="J237"/>
  <c r="K237"/>
  <c r="L237"/>
  <c r="M237"/>
  <c r="J238"/>
  <c r="K238"/>
  <c r="L238"/>
  <c r="M238"/>
  <c r="J239"/>
  <c r="K239"/>
  <c r="L239"/>
  <c r="M239"/>
  <c r="J240"/>
  <c r="K240"/>
  <c r="L240"/>
  <c r="M240"/>
  <c r="J241"/>
  <c r="K241"/>
  <c r="L241"/>
  <c r="M241"/>
  <c r="J242"/>
  <c r="K242"/>
  <c r="L242"/>
  <c r="M242"/>
  <c r="J243"/>
  <c r="K243"/>
  <c r="L243"/>
  <c r="M243"/>
  <c r="J244"/>
  <c r="K244"/>
  <c r="L244"/>
  <c r="M244"/>
  <c r="J245"/>
  <c r="K245"/>
  <c r="L245"/>
  <c r="M245"/>
  <c r="J248"/>
  <c r="K248"/>
  <c r="L248"/>
  <c r="M248"/>
  <c r="J249"/>
  <c r="K249"/>
  <c r="L249"/>
  <c r="M249"/>
  <c r="J252"/>
  <c r="K252"/>
  <c r="L252"/>
  <c r="M252"/>
  <c r="J253"/>
  <c r="K253"/>
  <c r="L253"/>
  <c r="M253"/>
  <c r="J254"/>
  <c r="K254"/>
  <c r="L254"/>
  <c r="M254"/>
  <c r="J255"/>
  <c r="K255"/>
  <c r="L255"/>
  <c r="M255"/>
  <c r="J256"/>
  <c r="K256"/>
  <c r="L256"/>
  <c r="M256"/>
  <c r="J257"/>
  <c r="K257"/>
  <c r="L257"/>
  <c r="M257"/>
  <c r="J258"/>
  <c r="K258"/>
  <c r="L258"/>
  <c r="M258"/>
  <c r="J259"/>
  <c r="K259"/>
  <c r="L259"/>
  <c r="M259"/>
  <c r="J260"/>
  <c r="K260"/>
  <c r="L260"/>
  <c r="M260"/>
  <c r="J261"/>
  <c r="K261"/>
  <c r="L261"/>
  <c r="M261"/>
  <c r="J262"/>
  <c r="K262"/>
  <c r="L262"/>
  <c r="M262"/>
  <c r="J263"/>
  <c r="K263"/>
  <c r="L263"/>
  <c r="M263"/>
  <c r="J264"/>
  <c r="K264"/>
  <c r="L264"/>
  <c r="M264"/>
  <c r="J265"/>
  <c r="K265"/>
  <c r="L265"/>
  <c r="M265"/>
  <c r="J266"/>
  <c r="K266"/>
  <c r="L266"/>
  <c r="M266"/>
  <c r="J267"/>
  <c r="K267"/>
  <c r="L267"/>
  <c r="M267"/>
  <c r="J268"/>
  <c r="K268"/>
  <c r="L268"/>
  <c r="M268"/>
  <c r="J269"/>
  <c r="K269"/>
  <c r="L269"/>
  <c r="M269"/>
  <c r="J270"/>
  <c r="K270"/>
  <c r="L270"/>
  <c r="M270"/>
  <c r="J271"/>
  <c r="K271"/>
  <c r="L271"/>
  <c r="M271"/>
  <c r="J272"/>
  <c r="K272"/>
  <c r="L272"/>
  <c r="M272"/>
  <c r="J273"/>
  <c r="K273"/>
  <c r="L273"/>
  <c r="M273"/>
  <c r="J274"/>
  <c r="K274"/>
  <c r="L274"/>
  <c r="M274"/>
  <c r="J275"/>
  <c r="K275"/>
  <c r="L275"/>
  <c r="M275"/>
  <c r="J276"/>
  <c r="K276"/>
  <c r="L276"/>
  <c r="M276"/>
  <c r="J277"/>
  <c r="K277"/>
  <c r="L277"/>
  <c r="M277"/>
  <c r="J279"/>
  <c r="K279"/>
  <c r="L279"/>
  <c r="M279"/>
  <c r="J280"/>
  <c r="K280"/>
  <c r="L280"/>
  <c r="M280"/>
  <c r="J282"/>
  <c r="K282"/>
  <c r="L282"/>
  <c r="M282"/>
  <c r="J283"/>
  <c r="K283"/>
  <c r="L283"/>
  <c r="M283"/>
  <c r="J284"/>
  <c r="K284"/>
  <c r="L284"/>
  <c r="M284"/>
  <c r="J285"/>
  <c r="K285"/>
  <c r="L285"/>
  <c r="M285"/>
  <c r="J286"/>
  <c r="K286"/>
  <c r="L286"/>
  <c r="M286"/>
  <c r="J287"/>
  <c r="K287"/>
  <c r="L287"/>
  <c r="M287"/>
  <c r="J288"/>
  <c r="K288"/>
  <c r="L288"/>
  <c r="M288"/>
  <c r="J289"/>
  <c r="K289"/>
  <c r="L289"/>
  <c r="M289"/>
  <c r="J290"/>
  <c r="K290"/>
  <c r="L290"/>
  <c r="M290"/>
  <c r="J293"/>
  <c r="K293"/>
  <c r="L293"/>
  <c r="M293"/>
  <c r="J295"/>
  <c r="K295"/>
  <c r="L295"/>
  <c r="M295"/>
  <c r="J296"/>
  <c r="K296"/>
  <c r="L296"/>
  <c r="M296"/>
  <c r="J297"/>
  <c r="K297"/>
  <c r="L297"/>
  <c r="M297"/>
  <c r="J298"/>
  <c r="K298"/>
  <c r="L298"/>
  <c r="M298"/>
  <c r="J299"/>
  <c r="K299"/>
  <c r="L299"/>
  <c r="M299"/>
  <c r="J300"/>
  <c r="K300"/>
  <c r="L300"/>
  <c r="M300"/>
  <c r="J301"/>
  <c r="K301"/>
  <c r="L301"/>
  <c r="M301"/>
  <c r="J302"/>
  <c r="K302"/>
  <c r="L302"/>
  <c r="M302"/>
  <c r="J303"/>
  <c r="K303"/>
  <c r="L303"/>
  <c r="M303"/>
  <c r="J304"/>
  <c r="K304"/>
  <c r="L304"/>
  <c r="M304"/>
  <c r="J307"/>
  <c r="K307"/>
  <c r="L307"/>
  <c r="M307"/>
  <c r="J308"/>
  <c r="K308"/>
  <c r="L308"/>
  <c r="M308"/>
  <c r="J309"/>
  <c r="K309"/>
  <c r="L309"/>
  <c r="M309"/>
  <c r="J310"/>
  <c r="K310"/>
  <c r="L310"/>
  <c r="M310"/>
  <c r="J311"/>
  <c r="K311"/>
  <c r="L311"/>
  <c r="M311"/>
  <c r="J312"/>
  <c r="K312"/>
  <c r="L312"/>
  <c r="M312"/>
  <c r="J313"/>
  <c r="K313"/>
  <c r="L313"/>
  <c r="M313"/>
  <c r="J314"/>
  <c r="K314"/>
  <c r="L314"/>
  <c r="M314"/>
  <c r="J315"/>
  <c r="K315"/>
  <c r="L315"/>
  <c r="M315"/>
  <c r="J316"/>
  <c r="K316"/>
  <c r="L316"/>
  <c r="M316"/>
  <c r="J317"/>
  <c r="K317"/>
  <c r="L317"/>
  <c r="M317"/>
  <c r="J318"/>
  <c r="K318"/>
  <c r="L318"/>
  <c r="M318"/>
  <c r="J319"/>
  <c r="K319"/>
  <c r="L319"/>
  <c r="M319"/>
  <c r="J320"/>
  <c r="K320"/>
  <c r="L320"/>
  <c r="M320"/>
  <c r="J321"/>
  <c r="K321"/>
  <c r="L321"/>
  <c r="M321"/>
  <c r="J7" i="17"/>
  <c r="K7"/>
  <c r="L7"/>
  <c r="M7"/>
  <c r="J8"/>
  <c r="K8"/>
  <c r="L8"/>
  <c r="M8"/>
  <c r="J9"/>
  <c r="K9"/>
  <c r="L9"/>
  <c r="M9"/>
  <c r="J10"/>
  <c r="K10"/>
  <c r="L10"/>
  <c r="M10"/>
  <c r="J11"/>
  <c r="K11"/>
  <c r="L11"/>
  <c r="M11"/>
  <c r="J12"/>
  <c r="K12"/>
  <c r="L12"/>
  <c r="M12"/>
  <c r="J13"/>
  <c r="K13"/>
  <c r="L13"/>
  <c r="M13"/>
  <c r="J14"/>
  <c r="K14"/>
  <c r="L14"/>
  <c r="M14"/>
  <c r="J15"/>
  <c r="K15"/>
  <c r="L15"/>
  <c r="M15"/>
  <c r="J16"/>
  <c r="K16"/>
  <c r="L16"/>
  <c r="M16"/>
  <c r="J17"/>
  <c r="K17"/>
  <c r="L17"/>
  <c r="M17"/>
  <c r="J18"/>
  <c r="K18"/>
  <c r="L18"/>
  <c r="M18"/>
  <c r="J20"/>
  <c r="K20"/>
  <c r="L20"/>
  <c r="M20"/>
  <c r="J21"/>
  <c r="K21"/>
  <c r="L21"/>
  <c r="M21"/>
  <c r="J22"/>
  <c r="K22"/>
  <c r="L22"/>
  <c r="M22"/>
  <c r="J23"/>
  <c r="K23"/>
  <c r="L23"/>
  <c r="M23"/>
  <c r="J24"/>
  <c r="K24"/>
  <c r="L24"/>
  <c r="M24"/>
  <c r="J25"/>
  <c r="K25"/>
  <c r="L25"/>
  <c r="M25"/>
  <c r="J26"/>
  <c r="K26"/>
  <c r="L26"/>
  <c r="M26"/>
  <c r="J27"/>
  <c r="K27"/>
  <c r="L27"/>
  <c r="M27"/>
  <c r="J28"/>
  <c r="K28"/>
  <c r="L28"/>
  <c r="M28"/>
  <c r="J29"/>
  <c r="K29"/>
  <c r="L29"/>
  <c r="M29"/>
  <c r="J30"/>
  <c r="K30"/>
  <c r="L30"/>
  <c r="M30"/>
  <c r="J31"/>
  <c r="K31"/>
  <c r="L31"/>
  <c r="M31"/>
  <c r="J32"/>
  <c r="K32"/>
  <c r="L32"/>
  <c r="M32"/>
  <c r="J33"/>
  <c r="K33"/>
  <c r="L33"/>
  <c r="M33"/>
  <c r="J34"/>
  <c r="K34"/>
  <c r="L34"/>
  <c r="M34"/>
  <c r="J35"/>
  <c r="K35"/>
  <c r="L35"/>
  <c r="M35"/>
  <c r="J36"/>
  <c r="K36"/>
  <c r="L36"/>
  <c r="M36"/>
  <c r="J37"/>
  <c r="K37"/>
  <c r="L37"/>
  <c r="M37"/>
  <c r="J38"/>
  <c r="K38"/>
  <c r="L38"/>
  <c r="M38"/>
  <c r="J39"/>
  <c r="K39"/>
  <c r="L39"/>
  <c r="M39"/>
  <c r="J40"/>
  <c r="K40"/>
  <c r="L40"/>
  <c r="M40"/>
  <c r="J41"/>
  <c r="K41"/>
  <c r="L41"/>
  <c r="M41"/>
  <c r="J42"/>
  <c r="K42"/>
  <c r="L42"/>
  <c r="M42"/>
  <c r="J43"/>
  <c r="K43"/>
  <c r="L43"/>
  <c r="M43"/>
  <c r="J44"/>
  <c r="K44"/>
  <c r="L44"/>
  <c r="M44"/>
  <c r="J45"/>
  <c r="K45"/>
  <c r="L45"/>
  <c r="M45"/>
  <c r="J48"/>
  <c r="K48"/>
  <c r="L48"/>
  <c r="M48"/>
  <c r="J49"/>
  <c r="K49"/>
  <c r="L49"/>
  <c r="M49"/>
  <c r="J50"/>
  <c r="K50"/>
  <c r="L50"/>
  <c r="M50"/>
  <c r="J51"/>
  <c r="K51"/>
  <c r="L51"/>
  <c r="M51"/>
  <c r="J52"/>
  <c r="K52"/>
  <c r="L52"/>
  <c r="M52"/>
  <c r="J53"/>
  <c r="K53"/>
  <c r="L53"/>
  <c r="M53"/>
  <c r="J54"/>
  <c r="K54"/>
  <c r="L54"/>
  <c r="M54"/>
  <c r="J56"/>
  <c r="K56"/>
  <c r="L56"/>
  <c r="M56"/>
  <c r="J57"/>
  <c r="K57"/>
  <c r="L57"/>
  <c r="M57"/>
  <c r="J58"/>
  <c r="K58"/>
  <c r="L58"/>
  <c r="M58"/>
  <c r="J60"/>
  <c r="K60"/>
  <c r="L60"/>
  <c r="M60"/>
  <c r="J61"/>
  <c r="K61"/>
  <c r="L61"/>
  <c r="M61"/>
  <c r="J62"/>
  <c r="K62"/>
  <c r="L62"/>
  <c r="M62"/>
  <c r="J63"/>
  <c r="K63"/>
  <c r="L63"/>
  <c r="M63"/>
  <c r="J64"/>
  <c r="K64"/>
  <c r="L64"/>
  <c r="M64"/>
  <c r="J65"/>
  <c r="K65"/>
  <c r="L65"/>
  <c r="M65"/>
  <c r="J66"/>
  <c r="K66"/>
  <c r="L66"/>
  <c r="M66"/>
  <c r="J67"/>
  <c r="K67"/>
  <c r="L67"/>
  <c r="M67"/>
  <c r="J68"/>
  <c r="K68"/>
  <c r="L68"/>
  <c r="M68"/>
  <c r="J69"/>
  <c r="K69"/>
  <c r="L69"/>
  <c r="M69"/>
  <c r="J70"/>
  <c r="K70"/>
  <c r="L70"/>
  <c r="M70"/>
  <c r="J71"/>
  <c r="K71"/>
  <c r="L71"/>
  <c r="M71"/>
  <c r="J72"/>
  <c r="K72"/>
  <c r="L72"/>
  <c r="M72"/>
  <c r="J73"/>
  <c r="K73"/>
  <c r="L73"/>
  <c r="M73"/>
  <c r="J74"/>
  <c r="K74"/>
  <c r="L74"/>
  <c r="M74"/>
  <c r="J75"/>
  <c r="K75"/>
  <c r="L75"/>
  <c r="M75"/>
  <c r="J76"/>
  <c r="K76"/>
  <c r="L76"/>
  <c r="M76"/>
  <c r="J79"/>
  <c r="K79"/>
  <c r="L79"/>
  <c r="M79"/>
  <c r="J80"/>
  <c r="K80"/>
  <c r="L80"/>
  <c r="M80"/>
  <c r="J81"/>
  <c r="K81"/>
  <c r="L81"/>
  <c r="M81"/>
  <c r="J82"/>
  <c r="K82"/>
  <c r="L82"/>
  <c r="M82"/>
  <c r="J83"/>
  <c r="K83"/>
  <c r="L83"/>
  <c r="M83"/>
  <c r="J84"/>
  <c r="K84"/>
  <c r="L84"/>
  <c r="M84"/>
  <c r="J85"/>
  <c r="K85"/>
  <c r="L85"/>
  <c r="M85"/>
  <c r="J86"/>
  <c r="K86"/>
  <c r="L86"/>
  <c r="M86"/>
  <c r="J87"/>
  <c r="K87"/>
  <c r="L87"/>
  <c r="M87"/>
  <c r="J88"/>
  <c r="K88"/>
  <c r="L88"/>
  <c r="M88"/>
  <c r="J89"/>
  <c r="K89"/>
  <c r="L89"/>
  <c r="M89"/>
  <c r="J90"/>
  <c r="K90"/>
  <c r="L90"/>
  <c r="M90"/>
  <c r="J91"/>
  <c r="K91"/>
  <c r="L91"/>
  <c r="M91"/>
  <c r="J92"/>
  <c r="K92"/>
  <c r="L92"/>
  <c r="M92"/>
  <c r="J93"/>
  <c r="K93"/>
  <c r="L93"/>
  <c r="M93"/>
  <c r="J94"/>
  <c r="K94"/>
  <c r="L94"/>
  <c r="M94"/>
  <c r="J95"/>
  <c r="K95"/>
  <c r="L95"/>
  <c r="M95"/>
  <c r="J96"/>
  <c r="K96"/>
  <c r="L96"/>
  <c r="M96"/>
  <c r="J97"/>
  <c r="K97"/>
  <c r="L97"/>
  <c r="M97"/>
  <c r="J98"/>
  <c r="K98"/>
  <c r="L98"/>
  <c r="M98"/>
  <c r="J99"/>
  <c r="K99"/>
  <c r="L99"/>
  <c r="M99"/>
  <c r="J100"/>
  <c r="K100"/>
  <c r="L100"/>
  <c r="M100"/>
  <c r="J101"/>
  <c r="K101"/>
  <c r="L101"/>
  <c r="M101"/>
  <c r="J102"/>
  <c r="K102"/>
  <c r="L102"/>
  <c r="M102"/>
  <c r="J103"/>
  <c r="K103"/>
  <c r="L103"/>
  <c r="M103"/>
  <c r="J105"/>
  <c r="K105"/>
  <c r="L105"/>
  <c r="M105"/>
  <c r="J106"/>
  <c r="K106"/>
  <c r="L106"/>
  <c r="M106"/>
  <c r="J107"/>
  <c r="K107"/>
  <c r="L107"/>
  <c r="M107"/>
  <c r="J109"/>
  <c r="K109"/>
  <c r="L109"/>
  <c r="M109"/>
  <c r="J110"/>
  <c r="K110"/>
  <c r="L110"/>
  <c r="M110"/>
  <c r="J111"/>
  <c r="K111"/>
  <c r="L111"/>
  <c r="M111"/>
  <c r="J112"/>
  <c r="K112"/>
  <c r="L112"/>
  <c r="M112"/>
  <c r="J113"/>
  <c r="K113"/>
  <c r="L113"/>
  <c r="M113"/>
  <c r="J114"/>
  <c r="K114"/>
  <c r="L114"/>
  <c r="M114"/>
  <c r="J115"/>
  <c r="K115"/>
  <c r="L115"/>
  <c r="M115"/>
  <c r="J116"/>
  <c r="K116"/>
  <c r="L116"/>
  <c r="M116"/>
  <c r="J117"/>
  <c r="K117"/>
  <c r="L117"/>
  <c r="M117"/>
  <c r="J118"/>
  <c r="K118"/>
  <c r="L118"/>
  <c r="M118"/>
  <c r="J119"/>
  <c r="K119"/>
  <c r="L119"/>
  <c r="M119"/>
  <c r="J121"/>
  <c r="K121"/>
  <c r="L121"/>
  <c r="M121"/>
  <c r="J122"/>
  <c r="K122"/>
  <c r="L122"/>
  <c r="M122"/>
  <c r="J123"/>
  <c r="K123"/>
  <c r="L123"/>
  <c r="M123"/>
  <c r="J124"/>
  <c r="K124"/>
  <c r="L124"/>
  <c r="M124"/>
  <c r="J125"/>
  <c r="K125"/>
  <c r="L125"/>
  <c r="M125"/>
  <c r="J126"/>
  <c r="K126"/>
  <c r="L126"/>
  <c r="M126"/>
  <c r="J127"/>
  <c r="K127"/>
  <c r="L127"/>
  <c r="M127"/>
  <c r="J128"/>
  <c r="K128"/>
  <c r="L128"/>
  <c r="M128"/>
  <c r="J129"/>
  <c r="K129"/>
  <c r="L129"/>
  <c r="M129"/>
  <c r="J130"/>
  <c r="K130"/>
  <c r="L130"/>
  <c r="M130"/>
  <c r="J131"/>
  <c r="K131"/>
  <c r="L131"/>
  <c r="M131"/>
  <c r="J132"/>
  <c r="K132"/>
  <c r="L132"/>
  <c r="M132"/>
  <c r="J133"/>
  <c r="K133"/>
  <c r="L133"/>
  <c r="M133"/>
  <c r="J134"/>
  <c r="K134"/>
  <c r="L134"/>
  <c r="M134"/>
  <c r="J135"/>
  <c r="K135"/>
  <c r="L135"/>
  <c r="M135"/>
  <c r="J136"/>
  <c r="K136"/>
  <c r="L136"/>
  <c r="M136"/>
  <c r="J137"/>
  <c r="K137"/>
  <c r="L137"/>
  <c r="M137"/>
  <c r="J138"/>
  <c r="K138"/>
  <c r="L138"/>
  <c r="M138"/>
  <c r="J140"/>
  <c r="K140"/>
  <c r="L140"/>
  <c r="M140"/>
  <c r="J141"/>
  <c r="K141"/>
  <c r="L141"/>
  <c r="M141"/>
  <c r="J142"/>
  <c r="K142"/>
  <c r="L142"/>
  <c r="M142"/>
  <c r="J143"/>
  <c r="K143"/>
  <c r="L143"/>
  <c r="M143"/>
  <c r="J144"/>
  <c r="K144"/>
  <c r="L144"/>
  <c r="M144"/>
  <c r="J145"/>
  <c r="K145"/>
  <c r="L145"/>
  <c r="M145"/>
  <c r="J147"/>
  <c r="K147"/>
  <c r="L147"/>
  <c r="M147"/>
  <c r="J148"/>
  <c r="K148"/>
  <c r="L148"/>
  <c r="M148"/>
  <c r="J149"/>
  <c r="K149"/>
  <c r="L149"/>
  <c r="M149"/>
  <c r="J150"/>
  <c r="K150"/>
  <c r="L150"/>
  <c r="M150"/>
  <c r="J151"/>
  <c r="K151"/>
  <c r="L151"/>
  <c r="M151"/>
  <c r="J152"/>
  <c r="K152"/>
  <c r="L152"/>
  <c r="M152"/>
  <c r="J153"/>
  <c r="K153"/>
  <c r="L153"/>
  <c r="M153"/>
  <c r="J154"/>
  <c r="K154"/>
  <c r="L154"/>
  <c r="M154"/>
  <c r="J155"/>
  <c r="K155"/>
  <c r="L155"/>
  <c r="M155"/>
  <c r="J156"/>
  <c r="K156"/>
  <c r="L156"/>
  <c r="M156"/>
  <c r="J157"/>
  <c r="K157"/>
  <c r="L157"/>
  <c r="M157"/>
  <c r="J158"/>
  <c r="K158"/>
  <c r="L158"/>
  <c r="M158"/>
  <c r="J159"/>
  <c r="K159"/>
  <c r="L159"/>
  <c r="M159"/>
  <c r="J160"/>
  <c r="K160"/>
  <c r="L160"/>
  <c r="M160"/>
  <c r="J161"/>
  <c r="K161"/>
  <c r="L161"/>
  <c r="M161"/>
  <c r="J162"/>
  <c r="K162"/>
  <c r="L162"/>
  <c r="M162"/>
  <c r="J163"/>
  <c r="K163"/>
  <c r="L163"/>
  <c r="M163"/>
  <c r="J164"/>
  <c r="K164"/>
  <c r="L164"/>
  <c r="M164"/>
  <c r="J166"/>
  <c r="K166"/>
  <c r="L166"/>
  <c r="M166"/>
  <c r="J167"/>
  <c r="K167"/>
  <c r="L167"/>
  <c r="M167"/>
  <c r="J168"/>
  <c r="K168"/>
  <c r="L168"/>
  <c r="M168"/>
  <c r="J169"/>
  <c r="K169"/>
  <c r="L169"/>
  <c r="M169"/>
  <c r="J170"/>
  <c r="K170"/>
  <c r="L170"/>
  <c r="M170"/>
  <c r="J171"/>
  <c r="K171"/>
  <c r="L171"/>
  <c r="M171"/>
  <c r="J172"/>
  <c r="K172"/>
  <c r="L172"/>
  <c r="M172"/>
  <c r="J173"/>
  <c r="K173"/>
  <c r="L173"/>
  <c r="M173"/>
  <c r="J174"/>
  <c r="K174"/>
  <c r="L174"/>
  <c r="M174"/>
  <c r="J175"/>
  <c r="K175"/>
  <c r="L175"/>
  <c r="M175"/>
  <c r="J176"/>
  <c r="K176"/>
  <c r="L176"/>
  <c r="M176"/>
  <c r="J177"/>
  <c r="K177"/>
  <c r="L177"/>
  <c r="M177"/>
  <c r="J178"/>
  <c r="K178"/>
  <c r="L178"/>
  <c r="M178"/>
  <c r="J179"/>
  <c r="K179"/>
  <c r="L179"/>
  <c r="M179"/>
  <c r="J180"/>
  <c r="K180"/>
  <c r="L180"/>
  <c r="M180"/>
  <c r="J181"/>
  <c r="K181"/>
  <c r="L181"/>
  <c r="M181"/>
  <c r="J182"/>
  <c r="K182"/>
  <c r="L182"/>
  <c r="M182"/>
  <c r="J183"/>
  <c r="K183"/>
  <c r="L183"/>
  <c r="M183"/>
  <c r="J184"/>
  <c r="K184"/>
  <c r="L184"/>
  <c r="M184"/>
  <c r="J185"/>
  <c r="K185"/>
  <c r="L185"/>
  <c r="M185"/>
  <c r="J186"/>
  <c r="K186"/>
  <c r="L186"/>
  <c r="M186"/>
  <c r="J187"/>
  <c r="K187"/>
  <c r="L187"/>
  <c r="M187"/>
  <c r="J188"/>
  <c r="K188"/>
  <c r="L188"/>
  <c r="M188"/>
  <c r="J189"/>
  <c r="K189"/>
  <c r="L189"/>
  <c r="M189"/>
  <c r="J190"/>
  <c r="K190"/>
  <c r="L190"/>
  <c r="M190"/>
  <c r="J191"/>
  <c r="K191"/>
  <c r="L191"/>
  <c r="M191"/>
  <c r="J192"/>
  <c r="K192"/>
  <c r="L192"/>
  <c r="M192"/>
  <c r="J193"/>
  <c r="K193"/>
  <c r="L193"/>
  <c r="M193"/>
  <c r="J194"/>
  <c r="K194"/>
  <c r="L194"/>
  <c r="M194"/>
  <c r="J195"/>
  <c r="K195"/>
  <c r="L195"/>
  <c r="M195"/>
  <c r="J196"/>
  <c r="K196"/>
  <c r="L196"/>
  <c r="M196"/>
  <c r="J197"/>
  <c r="K197"/>
  <c r="L197"/>
  <c r="M197"/>
  <c r="J198"/>
  <c r="K198"/>
  <c r="L198"/>
  <c r="M198"/>
  <c r="J199"/>
  <c r="K199"/>
  <c r="L199"/>
  <c r="M199"/>
  <c r="J200"/>
  <c r="K200"/>
  <c r="L200"/>
  <c r="M200"/>
  <c r="J201"/>
  <c r="K201"/>
  <c r="L201"/>
  <c r="M201"/>
  <c r="J202"/>
  <c r="K202"/>
  <c r="L202"/>
  <c r="M202"/>
  <c r="J203"/>
  <c r="K203"/>
  <c r="L203"/>
  <c r="M203"/>
  <c r="J204"/>
  <c r="K204"/>
  <c r="L204"/>
  <c r="M204"/>
  <c r="J205"/>
  <c r="K205"/>
  <c r="L205"/>
  <c r="M205"/>
  <c r="J206"/>
  <c r="K206"/>
  <c r="L206"/>
  <c r="M206"/>
  <c r="J207"/>
  <c r="K207"/>
  <c r="L207"/>
  <c r="M207"/>
  <c r="J208"/>
  <c r="K208"/>
  <c r="L208"/>
  <c r="M208"/>
  <c r="J209"/>
  <c r="K209"/>
  <c r="L209"/>
  <c r="M209"/>
  <c r="J210"/>
  <c r="K210"/>
  <c r="L210"/>
  <c r="M210"/>
  <c r="J211"/>
  <c r="K211"/>
  <c r="L211"/>
  <c r="M211"/>
  <c r="J212"/>
  <c r="K212"/>
  <c r="L212"/>
  <c r="M212"/>
  <c r="J213"/>
  <c r="K213"/>
  <c r="L213"/>
  <c r="M213"/>
  <c r="J214"/>
  <c r="K214"/>
  <c r="L214"/>
  <c r="M214"/>
  <c r="J215"/>
  <c r="K215"/>
  <c r="L215"/>
  <c r="M215"/>
  <c r="J216"/>
  <c r="K216"/>
  <c r="L216"/>
  <c r="M216"/>
  <c r="J217"/>
  <c r="K217"/>
  <c r="L217"/>
  <c r="M217"/>
  <c r="J218"/>
  <c r="K218"/>
  <c r="L218"/>
  <c r="M218"/>
  <c r="J222"/>
  <c r="K222"/>
  <c r="L222"/>
  <c r="M222"/>
  <c r="J223"/>
  <c r="K223"/>
  <c r="L223"/>
  <c r="M223"/>
  <c r="J224"/>
  <c r="K224"/>
  <c r="L224"/>
  <c r="M224"/>
  <c r="J225"/>
  <c r="K225"/>
  <c r="L225"/>
  <c r="M225"/>
  <c r="J226"/>
  <c r="K226"/>
  <c r="L226"/>
  <c r="M226"/>
  <c r="J227"/>
  <c r="K227"/>
  <c r="L227"/>
  <c r="M227"/>
  <c r="J228"/>
  <c r="K228"/>
  <c r="L228"/>
  <c r="M228"/>
  <c r="J229"/>
  <c r="K229"/>
  <c r="L229"/>
  <c r="M229"/>
  <c r="J230"/>
  <c r="K230"/>
  <c r="L230"/>
  <c r="M230"/>
  <c r="J231"/>
  <c r="K231"/>
  <c r="L231"/>
  <c r="M231"/>
  <c r="J233"/>
  <c r="K233"/>
  <c r="L233"/>
  <c r="M233"/>
  <c r="J234"/>
  <c r="K234"/>
  <c r="L234"/>
  <c r="M234"/>
  <c r="J235"/>
  <c r="K235"/>
  <c r="L235"/>
  <c r="M235"/>
  <c r="J236"/>
  <c r="K236"/>
  <c r="L236"/>
  <c r="M236"/>
  <c r="J237"/>
  <c r="K237"/>
  <c r="L237"/>
  <c r="M237"/>
  <c r="J238"/>
  <c r="K238"/>
  <c r="L238"/>
  <c r="M238"/>
  <c r="J239"/>
  <c r="K239"/>
  <c r="L239"/>
  <c r="M239"/>
  <c r="J240"/>
  <c r="K240"/>
  <c r="L240"/>
  <c r="M240"/>
  <c r="J241"/>
  <c r="K241"/>
  <c r="L241"/>
  <c r="M241"/>
  <c r="J242"/>
  <c r="K242"/>
  <c r="L242"/>
  <c r="M242"/>
  <c r="J243"/>
  <c r="K243"/>
  <c r="L243"/>
  <c r="M243"/>
  <c r="J244"/>
  <c r="K244"/>
  <c r="L244"/>
  <c r="M244"/>
  <c r="J245"/>
  <c r="K245"/>
  <c r="L245"/>
  <c r="M245"/>
  <c r="J246"/>
  <c r="K246"/>
  <c r="L246"/>
  <c r="M246"/>
  <c r="J248"/>
  <c r="K248"/>
  <c r="L248"/>
  <c r="M248"/>
  <c r="J249"/>
  <c r="K249"/>
  <c r="L249"/>
  <c r="M249"/>
  <c r="J251"/>
  <c r="K251"/>
  <c r="L251"/>
  <c r="M251"/>
  <c r="J252"/>
  <c r="K252"/>
  <c r="L252"/>
  <c r="M252"/>
  <c r="J253"/>
  <c r="K253"/>
  <c r="L253"/>
  <c r="M253"/>
  <c r="J254"/>
  <c r="K254"/>
  <c r="L254"/>
  <c r="M254"/>
  <c r="J255"/>
  <c r="K255"/>
  <c r="L255"/>
  <c r="M255"/>
  <c r="J256"/>
  <c r="K256"/>
  <c r="L256"/>
  <c r="M256"/>
  <c r="J257"/>
  <c r="K257"/>
  <c r="L257"/>
  <c r="M257"/>
  <c r="J258"/>
  <c r="K258"/>
  <c r="L258"/>
  <c r="M258"/>
  <c r="J259"/>
  <c r="K259"/>
  <c r="L259"/>
  <c r="M259"/>
  <c r="J260"/>
  <c r="K260"/>
  <c r="L260"/>
  <c r="M260"/>
  <c r="J261"/>
  <c r="K261"/>
  <c r="L261"/>
  <c r="M261"/>
  <c r="J262"/>
  <c r="K262"/>
  <c r="L262"/>
  <c r="M262"/>
  <c r="J263"/>
  <c r="K263"/>
  <c r="L263"/>
  <c r="M263"/>
  <c r="J264"/>
  <c r="K264"/>
  <c r="L264"/>
  <c r="M264"/>
  <c r="J265"/>
  <c r="K265"/>
  <c r="L265"/>
  <c r="M265"/>
  <c r="J266"/>
  <c r="K266"/>
  <c r="L266"/>
  <c r="M266"/>
  <c r="J267"/>
  <c r="K267"/>
  <c r="L267"/>
  <c r="M267"/>
  <c r="J268"/>
  <c r="K268"/>
  <c r="L268"/>
  <c r="M268"/>
  <c r="J269"/>
  <c r="K269"/>
  <c r="L269"/>
  <c r="M269"/>
  <c r="J270"/>
  <c r="K270"/>
  <c r="L270"/>
  <c r="M270"/>
  <c r="J271"/>
  <c r="K271"/>
  <c r="L271"/>
  <c r="M271"/>
  <c r="J272"/>
  <c r="K272"/>
  <c r="L272"/>
  <c r="M272"/>
  <c r="J273"/>
  <c r="K273"/>
  <c r="L273"/>
  <c r="M273"/>
  <c r="J274"/>
  <c r="K274"/>
  <c r="L274"/>
  <c r="M274"/>
  <c r="J275"/>
  <c r="K275"/>
  <c r="L275"/>
  <c r="M275"/>
  <c r="J276"/>
  <c r="K276"/>
  <c r="L276"/>
  <c r="M276"/>
  <c r="J277"/>
  <c r="K277"/>
  <c r="L277"/>
  <c r="M277"/>
  <c r="J278"/>
  <c r="K278"/>
  <c r="L278"/>
  <c r="M278"/>
  <c r="J279"/>
  <c r="K279"/>
  <c r="L279"/>
  <c r="M279"/>
  <c r="J280"/>
  <c r="K280"/>
  <c r="L280"/>
  <c r="M280"/>
  <c r="J282"/>
  <c r="K282"/>
  <c r="L282"/>
  <c r="M282"/>
  <c r="J283"/>
  <c r="K283"/>
  <c r="L283"/>
  <c r="M283"/>
  <c r="J284"/>
  <c r="K284"/>
  <c r="L284"/>
  <c r="M284"/>
  <c r="J285"/>
  <c r="K285"/>
  <c r="L285"/>
  <c r="M285"/>
  <c r="J286"/>
  <c r="K286"/>
  <c r="L286"/>
  <c r="M286"/>
  <c r="J287"/>
  <c r="K287"/>
  <c r="L287"/>
  <c r="M287"/>
  <c r="J288"/>
  <c r="K288"/>
  <c r="L288"/>
  <c r="M288"/>
  <c r="J289"/>
  <c r="K289"/>
  <c r="L289"/>
  <c r="M289"/>
  <c r="J290"/>
  <c r="K290"/>
  <c r="L290"/>
  <c r="M290"/>
  <c r="J291"/>
  <c r="K291"/>
  <c r="L291"/>
  <c r="M291"/>
  <c r="J292"/>
  <c r="K292"/>
  <c r="L292"/>
  <c r="M292"/>
  <c r="J293"/>
  <c r="K293"/>
  <c r="L293"/>
  <c r="M293"/>
  <c r="J294"/>
  <c r="K294"/>
  <c r="L294"/>
  <c r="M294"/>
  <c r="J295"/>
  <c r="K295"/>
  <c r="L295"/>
  <c r="M295"/>
  <c r="J296"/>
  <c r="K296"/>
  <c r="L296"/>
  <c r="M296"/>
  <c r="J297"/>
  <c r="K297"/>
  <c r="L297"/>
  <c r="M297"/>
  <c r="J298"/>
  <c r="K298"/>
  <c r="L298"/>
  <c r="M298"/>
  <c r="J299"/>
  <c r="K299"/>
  <c r="L299"/>
  <c r="M299"/>
  <c r="J300"/>
  <c r="K300"/>
  <c r="L300"/>
  <c r="M300"/>
  <c r="J301"/>
  <c r="K301"/>
  <c r="L301"/>
  <c r="M301"/>
  <c r="J302"/>
  <c r="K302"/>
  <c r="L302"/>
  <c r="M302"/>
  <c r="J303"/>
  <c r="K303"/>
  <c r="L303"/>
  <c r="M303"/>
  <c r="J304"/>
  <c r="K304"/>
  <c r="L304"/>
  <c r="M304"/>
  <c r="J307"/>
  <c r="K307"/>
  <c r="L307"/>
  <c r="M307"/>
  <c r="J308"/>
  <c r="K308"/>
  <c r="L308"/>
  <c r="M308"/>
  <c r="J309"/>
  <c r="K309"/>
  <c r="L309"/>
  <c r="M309"/>
  <c r="J310"/>
  <c r="K310"/>
  <c r="L310"/>
  <c r="M310"/>
  <c r="J311"/>
  <c r="K311"/>
  <c r="L311"/>
  <c r="M311"/>
  <c r="J312"/>
  <c r="K312"/>
  <c r="L312"/>
  <c r="M312"/>
  <c r="J313"/>
  <c r="K313"/>
  <c r="L313"/>
  <c r="M313"/>
  <c r="J314"/>
  <c r="K314"/>
  <c r="L314"/>
  <c r="M314"/>
  <c r="J315"/>
  <c r="K315"/>
  <c r="L315"/>
  <c r="M315"/>
  <c r="J316"/>
  <c r="K316"/>
  <c r="L316"/>
  <c r="M316"/>
  <c r="J317"/>
  <c r="K317"/>
  <c r="L317"/>
  <c r="M317"/>
  <c r="J318"/>
  <c r="K318"/>
  <c r="L318"/>
  <c r="M318"/>
  <c r="J319"/>
  <c r="K319"/>
  <c r="L319"/>
  <c r="M319"/>
  <c r="J320"/>
  <c r="K320"/>
  <c r="L320"/>
  <c r="M320"/>
  <c r="J321"/>
  <c r="K321"/>
  <c r="L321"/>
  <c r="M321"/>
  <c r="M5"/>
  <c r="L5"/>
  <c r="K5"/>
  <c r="J5"/>
  <c r="K59" i="10"/>
  <c r="L59"/>
  <c r="M59"/>
  <c r="N59"/>
  <c r="K101"/>
  <c r="L101"/>
  <c r="M101"/>
  <c r="N101"/>
  <c r="K267"/>
  <c r="L267"/>
  <c r="M267"/>
  <c r="N267"/>
  <c r="K82"/>
  <c r="L82"/>
  <c r="M82"/>
  <c r="N82"/>
  <c r="K182"/>
  <c r="L182"/>
  <c r="M182"/>
  <c r="N182"/>
  <c r="K181"/>
  <c r="L181"/>
  <c r="M181"/>
  <c r="N181"/>
  <c r="K160"/>
  <c r="L160"/>
  <c r="M160"/>
  <c r="N160"/>
  <c r="K6"/>
  <c r="L6"/>
  <c r="M6"/>
  <c r="N6"/>
  <c r="K14"/>
  <c r="L14"/>
  <c r="M14"/>
  <c r="N14"/>
  <c r="K105"/>
  <c r="L105"/>
  <c r="M105"/>
  <c r="N105"/>
  <c r="K183"/>
  <c r="M183"/>
  <c r="K52"/>
  <c r="L52"/>
  <c r="M52"/>
  <c r="N52"/>
  <c r="K92"/>
  <c r="L92"/>
  <c r="M92"/>
  <c r="N92"/>
  <c r="K174"/>
  <c r="L174"/>
  <c r="M174"/>
  <c r="N174"/>
  <c r="K230"/>
  <c r="L230"/>
  <c r="M230"/>
  <c r="N230"/>
  <c r="K153"/>
  <c r="L153"/>
  <c r="M153"/>
  <c r="N153"/>
  <c r="K57"/>
  <c r="L57"/>
  <c r="M57"/>
  <c r="N57"/>
  <c r="K89"/>
  <c r="L89"/>
  <c r="M89"/>
  <c r="N89"/>
  <c r="K211"/>
  <c r="L211"/>
  <c r="M211"/>
  <c r="N211"/>
  <c r="K278"/>
  <c r="L278"/>
  <c r="M278"/>
  <c r="N278"/>
  <c r="K303"/>
  <c r="L303"/>
  <c r="M303"/>
  <c r="N303"/>
  <c r="K206"/>
  <c r="L206"/>
  <c r="M206"/>
  <c r="N206"/>
  <c r="K201"/>
  <c r="L201"/>
  <c r="M201"/>
  <c r="N201"/>
  <c r="K200"/>
  <c r="L200"/>
  <c r="M200"/>
  <c r="N200"/>
  <c r="K42"/>
  <c r="L42"/>
  <c r="M42"/>
  <c r="N42"/>
  <c r="K261"/>
  <c r="L261"/>
  <c r="M261"/>
  <c r="N261"/>
  <c r="K103"/>
  <c r="L103"/>
  <c r="M103"/>
  <c r="N103"/>
  <c r="K170"/>
  <c r="L170"/>
  <c r="M170"/>
  <c r="N170"/>
  <c r="K43"/>
  <c r="L43"/>
  <c r="M43"/>
  <c r="N43"/>
  <c r="K291"/>
  <c r="L291"/>
  <c r="M291"/>
  <c r="N291"/>
  <c r="K279"/>
  <c r="L279"/>
  <c r="M279"/>
  <c r="N279"/>
  <c r="K35"/>
  <c r="L35"/>
  <c r="M35"/>
  <c r="N35"/>
  <c r="K282"/>
  <c r="L282"/>
  <c r="M282"/>
  <c r="N282"/>
  <c r="K63"/>
  <c r="L63"/>
  <c r="M63"/>
  <c r="N63"/>
  <c r="K111"/>
  <c r="L111"/>
  <c r="M111"/>
  <c r="N111"/>
  <c r="K46"/>
  <c r="L46"/>
  <c r="M46"/>
  <c r="N46"/>
  <c r="K192"/>
  <c r="L192"/>
  <c r="M192"/>
  <c r="N192"/>
  <c r="K16"/>
  <c r="L16"/>
  <c r="M16"/>
  <c r="N16"/>
  <c r="K297"/>
  <c r="L297"/>
  <c r="M297"/>
  <c r="N297"/>
  <c r="K37"/>
  <c r="L37"/>
  <c r="M37"/>
  <c r="N37"/>
  <c r="K180"/>
  <c r="L180"/>
  <c r="M180"/>
  <c r="N180"/>
  <c r="K191"/>
  <c r="L191"/>
  <c r="M191"/>
  <c r="N191"/>
  <c r="K154"/>
  <c r="L154"/>
  <c r="M154"/>
  <c r="N154"/>
  <c r="K22"/>
  <c r="L22"/>
  <c r="M22"/>
  <c r="N22"/>
  <c r="K31"/>
  <c r="L31"/>
  <c r="M31"/>
  <c r="N31"/>
  <c r="K263"/>
  <c r="L263"/>
  <c r="M263"/>
  <c r="N263"/>
  <c r="K68"/>
  <c r="L68"/>
  <c r="M68"/>
  <c r="N68"/>
  <c r="K114"/>
  <c r="L114"/>
  <c r="M114"/>
  <c r="N114"/>
  <c r="K67"/>
  <c r="L67"/>
  <c r="M67"/>
  <c r="N67"/>
  <c r="K240"/>
  <c r="L240"/>
  <c r="M240"/>
  <c r="N240"/>
  <c r="K227"/>
  <c r="L227"/>
  <c r="M227"/>
  <c r="N227"/>
  <c r="K271"/>
  <c r="L271"/>
  <c r="M271"/>
  <c r="N271"/>
  <c r="K268"/>
  <c r="L268"/>
  <c r="M268"/>
  <c r="N268"/>
  <c r="K256"/>
  <c r="L256"/>
  <c r="M256"/>
  <c r="N256"/>
  <c r="K323"/>
  <c r="L323"/>
  <c r="M323"/>
  <c r="N323"/>
  <c r="K127"/>
  <c r="L127"/>
  <c r="M127"/>
  <c r="N127"/>
  <c r="K178"/>
  <c r="L178"/>
  <c r="M178"/>
  <c r="N178"/>
  <c r="K280"/>
  <c r="L280"/>
  <c r="M280"/>
  <c r="N280"/>
  <c r="K64"/>
  <c r="L64"/>
  <c r="M64"/>
  <c r="N64"/>
  <c r="K288"/>
  <c r="L288"/>
  <c r="M288"/>
  <c r="N288"/>
  <c r="K265"/>
  <c r="L265"/>
  <c r="M265"/>
  <c r="N265"/>
  <c r="K284"/>
  <c r="L284"/>
  <c r="M284"/>
  <c r="N284"/>
  <c r="K270"/>
  <c r="L270"/>
  <c r="M270"/>
  <c r="N270"/>
  <c r="K91"/>
  <c r="L91"/>
  <c r="M91"/>
  <c r="N91"/>
  <c r="K77"/>
  <c r="L77"/>
  <c r="M77"/>
  <c r="N77"/>
  <c r="K155"/>
  <c r="L155"/>
  <c r="M155"/>
  <c r="N155"/>
  <c r="K225"/>
  <c r="L225"/>
  <c r="M225"/>
  <c r="N225"/>
  <c r="K283"/>
  <c r="L283"/>
  <c r="M283"/>
  <c r="N283"/>
  <c r="K128"/>
  <c r="L128"/>
  <c r="M128"/>
  <c r="N128"/>
  <c r="K70"/>
  <c r="L70"/>
  <c r="M70"/>
  <c r="N70"/>
  <c r="K110"/>
  <c r="L110"/>
  <c r="M110"/>
  <c r="N110"/>
  <c r="K119"/>
  <c r="L119"/>
  <c r="M119"/>
  <c r="N119"/>
  <c r="K117"/>
  <c r="L117"/>
  <c r="M117"/>
  <c r="N117"/>
  <c r="K40"/>
  <c r="L40"/>
  <c r="M40"/>
  <c r="N40"/>
  <c r="K221"/>
  <c r="L221"/>
  <c r="M221"/>
  <c r="N221"/>
  <c r="K124"/>
  <c r="L124"/>
  <c r="M124"/>
  <c r="N124"/>
  <c r="K107"/>
  <c r="L107"/>
  <c r="M107"/>
  <c r="N107"/>
  <c r="K175"/>
  <c r="L175"/>
  <c r="M175"/>
  <c r="N175"/>
  <c r="K106"/>
  <c r="L106"/>
  <c r="M106"/>
  <c r="N106"/>
  <c r="K45"/>
  <c r="L45"/>
  <c r="M45"/>
  <c r="N45"/>
  <c r="K120"/>
  <c r="L120"/>
  <c r="M120"/>
  <c r="N120"/>
  <c r="K184"/>
  <c r="L184"/>
  <c r="M184"/>
  <c r="N184"/>
  <c r="K165"/>
  <c r="L165"/>
  <c r="M165"/>
  <c r="N165"/>
  <c r="K299"/>
  <c r="L299"/>
  <c r="M299"/>
  <c r="N299"/>
  <c r="K133"/>
  <c r="L133"/>
  <c r="M133"/>
  <c r="N133"/>
  <c r="K293"/>
  <c r="L293"/>
  <c r="M293"/>
  <c r="N293"/>
  <c r="K255"/>
  <c r="L255"/>
  <c r="M255"/>
  <c r="N255"/>
  <c r="K220"/>
  <c r="L220"/>
  <c r="M220"/>
  <c r="N220"/>
  <c r="K34"/>
  <c r="L34"/>
  <c r="M34"/>
  <c r="N34"/>
  <c r="K258"/>
  <c r="L258"/>
  <c r="M258"/>
  <c r="N258"/>
  <c r="K25"/>
  <c r="L25"/>
  <c r="M25"/>
  <c r="N25"/>
  <c r="K274"/>
  <c r="L274"/>
  <c r="M274"/>
  <c r="N274"/>
  <c r="K317"/>
  <c r="L317"/>
  <c r="M317"/>
  <c r="N317"/>
  <c r="K48"/>
  <c r="L48"/>
  <c r="M48"/>
  <c r="N48"/>
  <c r="K60"/>
  <c r="L60"/>
  <c r="M60"/>
  <c r="N60"/>
  <c r="K193"/>
  <c r="L193"/>
  <c r="M193"/>
  <c r="N193"/>
  <c r="K300"/>
  <c r="L300"/>
  <c r="M300"/>
  <c r="N300"/>
  <c r="K249"/>
  <c r="L249"/>
  <c r="M249"/>
  <c r="N249"/>
  <c r="K310"/>
  <c r="L310"/>
  <c r="M310"/>
  <c r="N310"/>
  <c r="K8"/>
  <c r="L8"/>
  <c r="M8"/>
  <c r="N8"/>
  <c r="K13"/>
  <c r="L13"/>
  <c r="M13"/>
  <c r="N13"/>
  <c r="K100"/>
  <c r="L100"/>
  <c r="M100"/>
  <c r="N100"/>
  <c r="K235"/>
  <c r="L235"/>
  <c r="M235"/>
  <c r="N235"/>
  <c r="K242"/>
  <c r="L242"/>
  <c r="M242"/>
  <c r="N242"/>
  <c r="K145"/>
  <c r="L145"/>
  <c r="M145"/>
  <c r="N145"/>
  <c r="K171"/>
  <c r="L171"/>
  <c r="M171"/>
  <c r="N171"/>
  <c r="K149"/>
  <c r="L149"/>
  <c r="M149"/>
  <c r="N149"/>
  <c r="K275"/>
  <c r="L275"/>
  <c r="M275"/>
  <c r="N275"/>
  <c r="K138"/>
  <c r="L138"/>
  <c r="M138"/>
  <c r="N138"/>
  <c r="K226"/>
  <c r="L226"/>
  <c r="M226"/>
  <c r="N226"/>
  <c r="K164"/>
  <c r="L164"/>
  <c r="M164"/>
  <c r="N164"/>
  <c r="K172"/>
  <c r="L172"/>
  <c r="M172"/>
  <c r="N172"/>
  <c r="K15"/>
  <c r="L15"/>
  <c r="M15"/>
  <c r="N15"/>
  <c r="K71"/>
  <c r="L71"/>
  <c r="M71"/>
  <c r="N71"/>
  <c r="K21"/>
  <c r="L21"/>
  <c r="M21"/>
  <c r="N21"/>
  <c r="K286"/>
  <c r="L286"/>
  <c r="M286"/>
  <c r="N286"/>
  <c r="K305"/>
  <c r="L305"/>
  <c r="M305"/>
  <c r="N305"/>
  <c r="K289"/>
  <c r="L289"/>
  <c r="M289"/>
  <c r="N289"/>
  <c r="K259"/>
  <c r="L259"/>
  <c r="M259"/>
  <c r="N259"/>
  <c r="K309"/>
  <c r="L309"/>
  <c r="M309"/>
  <c r="N309"/>
  <c r="K173"/>
  <c r="L173"/>
  <c r="M173"/>
  <c r="N173"/>
  <c r="K321"/>
  <c r="L321"/>
  <c r="M321"/>
  <c r="N321"/>
  <c r="K49"/>
  <c r="L49"/>
  <c r="M49"/>
  <c r="N49"/>
  <c r="K251"/>
  <c r="L251"/>
  <c r="M251"/>
  <c r="N251"/>
  <c r="K9"/>
  <c r="L9"/>
  <c r="M9"/>
  <c r="N9"/>
  <c r="K156"/>
  <c r="L156"/>
  <c r="M156"/>
  <c r="N156"/>
  <c r="K295"/>
  <c r="L295"/>
  <c r="M295"/>
  <c r="N295"/>
  <c r="K187"/>
  <c r="L187"/>
  <c r="M187"/>
  <c r="N187"/>
  <c r="K50"/>
  <c r="L50"/>
  <c r="M50"/>
  <c r="N50"/>
  <c r="K62"/>
  <c r="L62"/>
  <c r="M62"/>
  <c r="N62"/>
  <c r="K311"/>
  <c r="L311"/>
  <c r="M311"/>
  <c r="N311"/>
  <c r="K66"/>
  <c r="L66"/>
  <c r="M66"/>
  <c r="N66"/>
  <c r="K72"/>
  <c r="L72"/>
  <c r="M72"/>
  <c r="N72"/>
  <c r="K302"/>
  <c r="L302"/>
  <c r="M302"/>
  <c r="N302"/>
  <c r="K214"/>
  <c r="L214"/>
  <c r="M214"/>
  <c r="N214"/>
  <c r="K285"/>
  <c r="L285"/>
  <c r="M285"/>
  <c r="N285"/>
  <c r="K312"/>
  <c r="L312"/>
  <c r="M312"/>
  <c r="N312"/>
  <c r="K143"/>
  <c r="L143"/>
  <c r="M143"/>
  <c r="N143"/>
  <c r="K20"/>
  <c r="L20"/>
  <c r="M20"/>
  <c r="N20"/>
  <c r="K219"/>
  <c r="L219"/>
  <c r="M219"/>
  <c r="N219"/>
  <c r="K241"/>
  <c r="L241"/>
  <c r="M241"/>
  <c r="N241"/>
  <c r="K30"/>
  <c r="L30"/>
  <c r="M30"/>
  <c r="N30"/>
  <c r="K287"/>
  <c r="L287"/>
  <c r="M287"/>
  <c r="N287"/>
  <c r="K166"/>
  <c r="L166"/>
  <c r="M166"/>
  <c r="N166"/>
  <c r="K204"/>
  <c r="L204"/>
  <c r="M204"/>
  <c r="N204"/>
  <c r="K33"/>
  <c r="L33"/>
  <c r="M33"/>
  <c r="N33"/>
  <c r="K246"/>
  <c r="L246"/>
  <c r="M246"/>
  <c r="N246"/>
  <c r="K196"/>
  <c r="L196"/>
  <c r="M196"/>
  <c r="N196"/>
  <c r="K78"/>
  <c r="L78"/>
  <c r="M78"/>
  <c r="N78"/>
  <c r="K144"/>
  <c r="L144"/>
  <c r="M144"/>
  <c r="N144"/>
  <c r="K167"/>
  <c r="L167"/>
  <c r="M167"/>
  <c r="N167"/>
  <c r="K26"/>
  <c r="L26"/>
  <c r="M26"/>
  <c r="N26"/>
  <c r="K236"/>
  <c r="L236"/>
  <c r="M236"/>
  <c r="N236"/>
  <c r="K83"/>
  <c r="L83"/>
  <c r="M83"/>
  <c r="N83"/>
  <c r="K243"/>
  <c r="L243"/>
  <c r="M243"/>
  <c r="N243"/>
  <c r="K216"/>
  <c r="L216"/>
  <c r="M216"/>
  <c r="N216"/>
  <c r="K29"/>
  <c r="L29"/>
  <c r="M29"/>
  <c r="N29"/>
  <c r="K65"/>
  <c r="L65"/>
  <c r="M65"/>
  <c r="N65"/>
  <c r="K318"/>
  <c r="L318"/>
  <c r="M318"/>
  <c r="N318"/>
  <c r="K113"/>
  <c r="L113"/>
  <c r="M113"/>
  <c r="N113"/>
  <c r="K23"/>
  <c r="L23"/>
  <c r="M23"/>
  <c r="N23"/>
  <c r="K314"/>
  <c r="L314"/>
  <c r="M314"/>
  <c r="N314"/>
  <c r="K190"/>
  <c r="L190"/>
  <c r="M190"/>
  <c r="N190"/>
  <c r="K222"/>
  <c r="L222"/>
  <c r="M222"/>
  <c r="N222"/>
  <c r="K61"/>
  <c r="L61"/>
  <c r="M61"/>
  <c r="N61"/>
  <c r="K18"/>
  <c r="L18"/>
  <c r="M18"/>
  <c r="N18"/>
  <c r="K38"/>
  <c r="L38"/>
  <c r="M38"/>
  <c r="N38"/>
  <c r="K186"/>
  <c r="L186"/>
  <c r="M186"/>
  <c r="N186"/>
  <c r="K217"/>
  <c r="L217"/>
  <c r="M217"/>
  <c r="N217"/>
  <c r="K41"/>
  <c r="L41"/>
  <c r="M41"/>
  <c r="N41"/>
  <c r="K194"/>
  <c r="L194"/>
  <c r="M194"/>
  <c r="N194"/>
  <c r="K118"/>
  <c r="L118"/>
  <c r="M118"/>
  <c r="N118"/>
  <c r="K53"/>
  <c r="L53"/>
  <c r="M53"/>
  <c r="N53"/>
  <c r="K69"/>
  <c r="L69"/>
  <c r="M69"/>
  <c r="N69"/>
  <c r="K237"/>
  <c r="L237"/>
  <c r="M237"/>
  <c r="N237"/>
  <c r="K205"/>
  <c r="L205"/>
  <c r="M205"/>
  <c r="N205"/>
  <c r="K260"/>
  <c r="L260"/>
  <c r="M260"/>
  <c r="N260"/>
  <c r="K218"/>
  <c r="L218"/>
  <c r="M218"/>
  <c r="N218"/>
  <c r="K234"/>
  <c r="L234"/>
  <c r="M234"/>
  <c r="N234"/>
  <c r="K125"/>
  <c r="L125"/>
  <c r="M125"/>
  <c r="N125"/>
  <c r="K189"/>
  <c r="L189"/>
  <c r="M189"/>
  <c r="N189"/>
  <c r="K93"/>
  <c r="L93"/>
  <c r="M93"/>
  <c r="N93"/>
  <c r="K79"/>
  <c r="L79"/>
  <c r="M79"/>
  <c r="N79"/>
  <c r="K146"/>
  <c r="L146"/>
  <c r="M146"/>
  <c r="N146"/>
  <c r="K112"/>
  <c r="L112"/>
  <c r="M112"/>
  <c r="N112"/>
  <c r="K276"/>
  <c r="L276"/>
  <c r="M276"/>
  <c r="N276"/>
  <c r="K130"/>
  <c r="L130"/>
  <c r="M130"/>
  <c r="N130"/>
  <c r="K157"/>
  <c r="L157"/>
  <c r="M157"/>
  <c r="N157"/>
  <c r="K179"/>
  <c r="L179"/>
  <c r="M179"/>
  <c r="N179"/>
  <c r="K272"/>
  <c r="L272"/>
  <c r="M272"/>
  <c r="N272"/>
  <c r="K208"/>
  <c r="L208"/>
  <c r="M208"/>
  <c r="N208"/>
  <c r="K161"/>
  <c r="L161"/>
  <c r="M161"/>
  <c r="N161"/>
  <c r="K322"/>
  <c r="L322"/>
  <c r="M322"/>
  <c r="N322"/>
  <c r="K209"/>
  <c r="L209"/>
  <c r="M209"/>
  <c r="N209"/>
  <c r="K238"/>
  <c r="L238"/>
  <c r="M238"/>
  <c r="N238"/>
  <c r="K150"/>
  <c r="L150"/>
  <c r="M150"/>
  <c r="N150"/>
  <c r="K176"/>
  <c r="L176"/>
  <c r="M176"/>
  <c r="N176"/>
  <c r="K319"/>
  <c r="L319"/>
  <c r="M319"/>
  <c r="N319"/>
  <c r="K306"/>
  <c r="L306"/>
  <c r="M306"/>
  <c r="N306"/>
  <c r="K5"/>
  <c r="L5"/>
  <c r="M5"/>
  <c r="N5"/>
  <c r="K195"/>
  <c r="L195"/>
  <c r="M195"/>
  <c r="N195"/>
  <c r="K147"/>
  <c r="L147"/>
  <c r="M147"/>
  <c r="N147"/>
  <c r="K32"/>
  <c r="L32"/>
  <c r="M32"/>
  <c r="N32"/>
  <c r="K151"/>
  <c r="L151"/>
  <c r="M151"/>
  <c r="N151"/>
  <c r="K277"/>
  <c r="L277"/>
  <c r="M277"/>
  <c r="N277"/>
  <c r="K98"/>
  <c r="L98"/>
  <c r="M98"/>
  <c r="N98"/>
  <c r="K159"/>
  <c r="L159"/>
  <c r="M159"/>
  <c r="N159"/>
  <c r="K108"/>
  <c r="L108"/>
  <c r="M108"/>
  <c r="N108"/>
  <c r="K233"/>
  <c r="L233"/>
  <c r="M233"/>
  <c r="N233"/>
  <c r="K168"/>
  <c r="L168"/>
  <c r="M168"/>
  <c r="N168"/>
  <c r="K109"/>
  <c r="L109"/>
  <c r="M109"/>
  <c r="N109"/>
  <c r="K158"/>
  <c r="L158"/>
  <c r="M158"/>
  <c r="N158"/>
  <c r="K315"/>
  <c r="L315"/>
  <c r="M315"/>
  <c r="N315"/>
  <c r="K245"/>
  <c r="L245"/>
  <c r="M245"/>
  <c r="N245"/>
  <c r="K294"/>
  <c r="L294"/>
  <c r="M294"/>
  <c r="N294"/>
  <c r="K51"/>
  <c r="L51"/>
  <c r="M51"/>
  <c r="N51"/>
  <c r="K298"/>
  <c r="L298"/>
  <c r="M298"/>
  <c r="N298"/>
  <c r="K252"/>
  <c r="L252"/>
  <c r="M252"/>
  <c r="N252"/>
  <c r="K210"/>
  <c r="L210"/>
  <c r="M210"/>
  <c r="N210"/>
  <c r="K85"/>
  <c r="L85"/>
  <c r="M85"/>
  <c r="N85"/>
  <c r="K223"/>
  <c r="L223"/>
  <c r="M223"/>
  <c r="N223"/>
  <c r="K44"/>
  <c r="L44"/>
  <c r="M44"/>
  <c r="N44"/>
  <c r="K86"/>
  <c r="L86"/>
  <c r="M86"/>
  <c r="N86"/>
  <c r="K102"/>
  <c r="L102"/>
  <c r="M102"/>
  <c r="N102"/>
  <c r="K262"/>
  <c r="L262"/>
  <c r="M262"/>
  <c r="N262"/>
  <c r="K239"/>
  <c r="L239"/>
  <c r="M239"/>
  <c r="N239"/>
  <c r="K177"/>
  <c r="L177"/>
  <c r="M177"/>
  <c r="N177"/>
  <c r="K152"/>
  <c r="L152"/>
  <c r="M152"/>
  <c r="N152"/>
  <c r="K325"/>
  <c r="L325"/>
  <c r="M325"/>
  <c r="N325"/>
  <c r="K324"/>
  <c r="L324"/>
  <c r="M324"/>
  <c r="N324"/>
  <c r="K11"/>
  <c r="L11"/>
  <c r="M11"/>
  <c r="N11"/>
  <c r="K202"/>
  <c r="L202"/>
  <c r="M202"/>
  <c r="N202"/>
  <c r="K296"/>
  <c r="L296"/>
  <c r="M296"/>
  <c r="N296"/>
  <c r="K264"/>
  <c r="L264"/>
  <c r="M264"/>
  <c r="N264"/>
  <c r="K224"/>
  <c r="L224"/>
  <c r="M224"/>
  <c r="N224"/>
  <c r="K188"/>
  <c r="L188"/>
  <c r="M188"/>
  <c r="N188"/>
  <c r="K99"/>
  <c r="L99"/>
  <c r="M99"/>
  <c r="N99"/>
  <c r="K94"/>
  <c r="L94"/>
  <c r="M94"/>
  <c r="N94"/>
  <c r="K269"/>
  <c r="L269"/>
  <c r="M269"/>
  <c r="N269"/>
  <c r="K247"/>
  <c r="L247"/>
  <c r="M247"/>
  <c r="N247"/>
  <c r="K137"/>
  <c r="L137"/>
  <c r="M137"/>
  <c r="N137"/>
  <c r="K162"/>
  <c r="L162"/>
  <c r="M162"/>
  <c r="N162"/>
  <c r="K132"/>
  <c r="L132"/>
  <c r="M132"/>
  <c r="N132"/>
  <c r="K122"/>
  <c r="L122"/>
  <c r="M122"/>
  <c r="N122"/>
  <c r="K126"/>
  <c r="L126"/>
  <c r="M126"/>
  <c r="N126"/>
  <c r="K135"/>
  <c r="L135"/>
  <c r="M135"/>
  <c r="N135"/>
  <c r="K169"/>
  <c r="L169"/>
  <c r="M169"/>
  <c r="N169"/>
  <c r="K231"/>
  <c r="L231"/>
  <c r="M231"/>
  <c r="N231"/>
  <c r="K248"/>
  <c r="L248"/>
  <c r="M248"/>
  <c r="N248"/>
  <c r="K163"/>
  <c r="L163"/>
  <c r="M163"/>
  <c r="N163"/>
  <c r="K39"/>
  <c r="L39"/>
  <c r="M39"/>
  <c r="N39"/>
  <c r="K56"/>
  <c r="L56"/>
  <c r="M56"/>
  <c r="N56"/>
  <c r="N304"/>
  <c r="M304"/>
  <c r="L304"/>
  <c r="K304"/>
  <c r="Q7" i="9"/>
  <c r="R7"/>
  <c r="S7"/>
  <c r="T7"/>
  <c r="Q8"/>
  <c r="R8"/>
  <c r="S8"/>
  <c r="T8"/>
  <c r="Q9"/>
  <c r="R9"/>
  <c r="S9"/>
  <c r="T9"/>
  <c r="Q10"/>
  <c r="R10"/>
  <c r="S10"/>
  <c r="T10"/>
  <c r="Q11"/>
  <c r="R11"/>
  <c r="S11"/>
  <c r="T11"/>
  <c r="Q12"/>
  <c r="R12"/>
  <c r="S12"/>
  <c r="T12"/>
  <c r="Q14"/>
  <c r="R14"/>
  <c r="S14"/>
  <c r="T14"/>
  <c r="Q15"/>
  <c r="R15"/>
  <c r="S15"/>
  <c r="T15"/>
  <c r="Q16"/>
  <c r="R16"/>
  <c r="S16"/>
  <c r="T16"/>
  <c r="Q17"/>
  <c r="R17"/>
  <c r="S17"/>
  <c r="T17"/>
  <c r="Q18"/>
  <c r="R18"/>
  <c r="S18"/>
  <c r="T18"/>
  <c r="Q21"/>
  <c r="R21"/>
  <c r="S21"/>
  <c r="T21"/>
  <c r="Q22"/>
  <c r="R22"/>
  <c r="S22"/>
  <c r="T22"/>
  <c r="Q23"/>
  <c r="R23"/>
  <c r="S23"/>
  <c r="T23"/>
  <c r="Q24"/>
  <c r="R24"/>
  <c r="S24"/>
  <c r="T24"/>
  <c r="Q25"/>
  <c r="R25"/>
  <c r="S25"/>
  <c r="T25"/>
  <c r="Q26"/>
  <c r="R26"/>
  <c r="S26"/>
  <c r="T26"/>
  <c r="Q27"/>
  <c r="R27"/>
  <c r="S27"/>
  <c r="T27"/>
  <c r="Q28"/>
  <c r="R28"/>
  <c r="S28"/>
  <c r="T28"/>
  <c r="Q29"/>
  <c r="R29"/>
  <c r="S29"/>
  <c r="T29"/>
  <c r="Q30"/>
  <c r="R30"/>
  <c r="S30"/>
  <c r="T30"/>
  <c r="Q34"/>
  <c r="R34"/>
  <c r="S34"/>
  <c r="T34"/>
  <c r="Q35"/>
  <c r="R35"/>
  <c r="S35"/>
  <c r="T35"/>
  <c r="Q36"/>
  <c r="R36"/>
  <c r="S36"/>
  <c r="T36"/>
  <c r="Q37"/>
  <c r="R37"/>
  <c r="S37"/>
  <c r="T37"/>
  <c r="Q38"/>
  <c r="R38"/>
  <c r="S38"/>
  <c r="T38"/>
  <c r="Q39"/>
  <c r="R39"/>
  <c r="S39"/>
  <c r="T39"/>
  <c r="Q40"/>
  <c r="R40"/>
  <c r="S40"/>
  <c r="T40"/>
  <c r="Q41"/>
  <c r="R41"/>
  <c r="S41"/>
  <c r="T41"/>
  <c r="Q42"/>
  <c r="R42"/>
  <c r="S42"/>
  <c r="T42"/>
  <c r="Q45"/>
  <c r="R45"/>
  <c r="S45"/>
  <c r="T45"/>
  <c r="Q46"/>
  <c r="R46"/>
  <c r="S46"/>
  <c r="T46"/>
  <c r="Q47"/>
  <c r="R47"/>
  <c r="S47"/>
  <c r="T47"/>
  <c r="Q48"/>
  <c r="R48"/>
  <c r="S48"/>
  <c r="T48"/>
  <c r="Q49"/>
  <c r="R49"/>
  <c r="S49"/>
  <c r="T49"/>
  <c r="Q50"/>
  <c r="R50"/>
  <c r="S50"/>
  <c r="T50"/>
  <c r="Q52"/>
  <c r="R52"/>
  <c r="S52"/>
  <c r="T52"/>
  <c r="Q53"/>
  <c r="R53"/>
  <c r="S53"/>
  <c r="T53"/>
  <c r="Q54"/>
  <c r="R54"/>
  <c r="S54"/>
  <c r="T54"/>
  <c r="Q55"/>
  <c r="R55"/>
  <c r="S55"/>
  <c r="T55"/>
  <c r="Q56"/>
  <c r="R56"/>
  <c r="S56"/>
  <c r="T56"/>
  <c r="Q57"/>
  <c r="R57"/>
  <c r="S57"/>
  <c r="T57"/>
  <c r="Q60"/>
  <c r="R60"/>
  <c r="S60"/>
  <c r="T60"/>
  <c r="Q61"/>
  <c r="R61"/>
  <c r="S61"/>
  <c r="T61"/>
  <c r="Q62"/>
  <c r="R62"/>
  <c r="S62"/>
  <c r="T62"/>
  <c r="Q64"/>
  <c r="R64"/>
  <c r="S64"/>
  <c r="T64"/>
  <c r="Q65"/>
  <c r="R65"/>
  <c r="S65"/>
  <c r="T65"/>
  <c r="Q66"/>
  <c r="R66"/>
  <c r="S66"/>
  <c r="T66"/>
  <c r="Q67"/>
  <c r="R67"/>
  <c r="S67"/>
  <c r="T67"/>
  <c r="Q68"/>
  <c r="R68"/>
  <c r="S68"/>
  <c r="T68"/>
  <c r="Q70"/>
  <c r="R70"/>
  <c r="S70"/>
  <c r="T70"/>
  <c r="Q71"/>
  <c r="R71"/>
  <c r="S71"/>
  <c r="T71"/>
  <c r="Q72"/>
  <c r="R72"/>
  <c r="S72"/>
  <c r="T72"/>
  <c r="Q73"/>
  <c r="R73"/>
  <c r="S73"/>
  <c r="T73"/>
  <c r="Q74"/>
  <c r="R74"/>
  <c r="S74"/>
  <c r="T74"/>
  <c r="Q76"/>
  <c r="R76"/>
  <c r="S76"/>
  <c r="T76"/>
  <c r="Q77"/>
  <c r="R77"/>
  <c r="S77"/>
  <c r="T77"/>
  <c r="Q78"/>
  <c r="R78"/>
  <c r="S78"/>
  <c r="T78"/>
  <c r="Q79"/>
  <c r="R79"/>
  <c r="S79"/>
  <c r="T79"/>
  <c r="Q80"/>
  <c r="R80"/>
  <c r="S80"/>
  <c r="T80"/>
  <c r="Q81"/>
  <c r="R81"/>
  <c r="S81"/>
  <c r="T81"/>
  <c r="Q85"/>
  <c r="R85"/>
  <c r="S85"/>
  <c r="T85"/>
  <c r="Q86"/>
  <c r="R86"/>
  <c r="S86"/>
  <c r="T86"/>
  <c r="Q87"/>
  <c r="R87"/>
  <c r="S87"/>
  <c r="T87"/>
  <c r="Q88"/>
  <c r="R88"/>
  <c r="S88"/>
  <c r="T88"/>
  <c r="Q89"/>
  <c r="R89"/>
  <c r="S89"/>
  <c r="T89"/>
  <c r="Q90"/>
  <c r="R90"/>
  <c r="S90"/>
  <c r="T90"/>
  <c r="Q91"/>
  <c r="R91"/>
  <c r="S91"/>
  <c r="T91"/>
  <c r="Q92"/>
  <c r="R92"/>
  <c r="S92"/>
  <c r="T92"/>
  <c r="Q93"/>
  <c r="R93"/>
  <c r="S93"/>
  <c r="T93"/>
  <c r="Q94"/>
  <c r="R94"/>
  <c r="S94"/>
  <c r="T94"/>
  <c r="Q95"/>
  <c r="R95"/>
  <c r="S95"/>
  <c r="T95"/>
  <c r="Q96"/>
  <c r="R96"/>
  <c r="S96"/>
  <c r="T96"/>
  <c r="Q97"/>
  <c r="R97"/>
  <c r="S97"/>
  <c r="T97"/>
  <c r="Q98"/>
  <c r="R98"/>
  <c r="S98"/>
  <c r="T98"/>
  <c r="Q99"/>
  <c r="R99"/>
  <c r="S99"/>
  <c r="T99"/>
  <c r="Q100"/>
  <c r="R100"/>
  <c r="S100"/>
  <c r="T100"/>
  <c r="Q101"/>
  <c r="R101"/>
  <c r="S101"/>
  <c r="T101"/>
  <c r="Q102"/>
  <c r="R102"/>
  <c r="S102"/>
  <c r="T102"/>
  <c r="Q103"/>
  <c r="R103"/>
  <c r="S103"/>
  <c r="T103"/>
  <c r="Q104"/>
  <c r="R104"/>
  <c r="S104"/>
  <c r="T104"/>
  <c r="Q106"/>
  <c r="R106"/>
  <c r="S106"/>
  <c r="T106"/>
  <c r="Q109"/>
  <c r="R109"/>
  <c r="S109"/>
  <c r="T109"/>
  <c r="Q112"/>
  <c r="R112"/>
  <c r="S112"/>
  <c r="T112"/>
  <c r="Q113"/>
  <c r="R113"/>
  <c r="S113"/>
  <c r="T113"/>
  <c r="Q114"/>
  <c r="R114"/>
  <c r="S114"/>
  <c r="T114"/>
  <c r="Q116"/>
  <c r="R116"/>
  <c r="S116"/>
  <c r="T116"/>
  <c r="Q117"/>
  <c r="R117"/>
  <c r="S117"/>
  <c r="T117"/>
  <c r="Q118"/>
  <c r="R118"/>
  <c r="S118"/>
  <c r="T118"/>
  <c r="Q119"/>
  <c r="R119"/>
  <c r="S119"/>
  <c r="T119"/>
  <c r="Q121"/>
  <c r="R121"/>
  <c r="S121"/>
  <c r="T121"/>
  <c r="Q122"/>
  <c r="R122"/>
  <c r="S122"/>
  <c r="T122"/>
  <c r="Q123"/>
  <c r="R123"/>
  <c r="S123"/>
  <c r="T123"/>
  <c r="Q124"/>
  <c r="R124"/>
  <c r="S124"/>
  <c r="T124"/>
  <c r="Q125"/>
  <c r="R125"/>
  <c r="S125"/>
  <c r="T125"/>
  <c r="Q126"/>
  <c r="R126"/>
  <c r="S126"/>
  <c r="T126"/>
  <c r="Q128"/>
  <c r="R128"/>
  <c r="S128"/>
  <c r="T128"/>
  <c r="Q129"/>
  <c r="R129"/>
  <c r="S129"/>
  <c r="T129"/>
  <c r="Q131"/>
  <c r="R131"/>
  <c r="S131"/>
  <c r="T131"/>
  <c r="Q132"/>
  <c r="R132"/>
  <c r="S132"/>
  <c r="T132"/>
  <c r="Q133"/>
  <c r="R133"/>
  <c r="S133"/>
  <c r="T133"/>
  <c r="Q134"/>
  <c r="R134"/>
  <c r="S134"/>
  <c r="T134"/>
  <c r="Q135"/>
  <c r="R135"/>
  <c r="S135"/>
  <c r="T135"/>
  <c r="Q136"/>
  <c r="R136"/>
  <c r="S136"/>
  <c r="T136"/>
  <c r="Q137"/>
  <c r="R137"/>
  <c r="S137"/>
  <c r="T137"/>
  <c r="Q138"/>
  <c r="R138"/>
  <c r="S138"/>
  <c r="T138"/>
  <c r="Q139"/>
  <c r="R139"/>
  <c r="S139"/>
  <c r="T139"/>
  <c r="Q140"/>
  <c r="R140"/>
  <c r="S140"/>
  <c r="T140"/>
  <c r="Q141"/>
  <c r="R141"/>
  <c r="S141"/>
  <c r="T141"/>
  <c r="Q142"/>
  <c r="R142"/>
  <c r="S142"/>
  <c r="T142"/>
  <c r="Q143"/>
  <c r="R143"/>
  <c r="S143"/>
  <c r="T143"/>
  <c r="Q144"/>
  <c r="R144"/>
  <c r="S144"/>
  <c r="T144"/>
  <c r="Q145"/>
  <c r="R145"/>
  <c r="S145"/>
  <c r="T145"/>
  <c r="Q148"/>
  <c r="R148"/>
  <c r="S148"/>
  <c r="T148"/>
  <c r="Q151"/>
  <c r="R151"/>
  <c r="S151"/>
  <c r="T151"/>
  <c r="Q152"/>
  <c r="R152"/>
  <c r="S152"/>
  <c r="T152"/>
  <c r="Q154"/>
  <c r="R154"/>
  <c r="S154"/>
  <c r="T154"/>
  <c r="Q155"/>
  <c r="R155"/>
  <c r="S155"/>
  <c r="T155"/>
  <c r="Q158"/>
  <c r="R158"/>
  <c r="S158"/>
  <c r="T158"/>
  <c r="Q160"/>
  <c r="R160"/>
  <c r="S160"/>
  <c r="T160"/>
  <c r="Q161"/>
  <c r="R161"/>
  <c r="S161"/>
  <c r="T161"/>
  <c r="Q162"/>
  <c r="R162"/>
  <c r="S162"/>
  <c r="T162"/>
  <c r="Q164"/>
  <c r="R164"/>
  <c r="S164"/>
  <c r="T164"/>
  <c r="Q165"/>
  <c r="R165"/>
  <c r="S165"/>
  <c r="T165"/>
  <c r="Q166"/>
  <c r="R166"/>
  <c r="S166"/>
  <c r="T166"/>
  <c r="Q167"/>
  <c r="R167"/>
  <c r="S167"/>
  <c r="T167"/>
  <c r="Q168"/>
  <c r="R168"/>
  <c r="S168"/>
  <c r="T168"/>
  <c r="Q169"/>
  <c r="R169"/>
  <c r="S169"/>
  <c r="T169"/>
  <c r="Q170"/>
  <c r="R170"/>
  <c r="S170"/>
  <c r="T170"/>
  <c r="Q171"/>
  <c r="R171"/>
  <c r="S171"/>
  <c r="T171"/>
  <c r="Q174"/>
  <c r="R174"/>
  <c r="S174"/>
  <c r="T174"/>
  <c r="Q175"/>
  <c r="R175"/>
  <c r="S175"/>
  <c r="T175"/>
  <c r="Q176"/>
  <c r="R176"/>
  <c r="S176"/>
  <c r="T176"/>
  <c r="Q177"/>
  <c r="R177"/>
  <c r="S177"/>
  <c r="T177"/>
  <c r="Q178"/>
  <c r="R178"/>
  <c r="S178"/>
  <c r="T178"/>
  <c r="Q181"/>
  <c r="R181"/>
  <c r="S181"/>
  <c r="T181"/>
  <c r="Q182"/>
  <c r="R182"/>
  <c r="S182"/>
  <c r="T182"/>
  <c r="Q183"/>
  <c r="R183"/>
  <c r="S183"/>
  <c r="T183"/>
  <c r="Q184"/>
  <c r="R184"/>
  <c r="S184"/>
  <c r="T184"/>
  <c r="Q185"/>
  <c r="R185"/>
  <c r="S185"/>
  <c r="T185"/>
  <c r="Q186"/>
  <c r="R186"/>
  <c r="S186"/>
  <c r="T186"/>
  <c r="Q187"/>
  <c r="R187"/>
  <c r="S187"/>
  <c r="T187"/>
  <c r="Q188"/>
  <c r="R188"/>
  <c r="S188"/>
  <c r="T188"/>
  <c r="Q189"/>
  <c r="R189"/>
  <c r="S189"/>
  <c r="T189"/>
  <c r="Q190"/>
  <c r="R190"/>
  <c r="S190"/>
  <c r="T190"/>
  <c r="Q192"/>
  <c r="R192"/>
  <c r="S192"/>
  <c r="T192"/>
  <c r="Q193"/>
  <c r="R193"/>
  <c r="S193"/>
  <c r="T193"/>
  <c r="Q194"/>
  <c r="R194"/>
  <c r="S194"/>
  <c r="T194"/>
  <c r="Q195"/>
  <c r="R195"/>
  <c r="S195"/>
  <c r="T195"/>
  <c r="Q196"/>
  <c r="R196"/>
  <c r="S196"/>
  <c r="T196"/>
  <c r="Q197"/>
  <c r="R197"/>
  <c r="S197"/>
  <c r="T197"/>
  <c r="Q198"/>
  <c r="R198"/>
  <c r="S198"/>
  <c r="T198"/>
  <c r="Q199"/>
  <c r="R199"/>
  <c r="S199"/>
  <c r="T199"/>
  <c r="Q200"/>
  <c r="R200"/>
  <c r="S200"/>
  <c r="T200"/>
  <c r="Q201"/>
  <c r="R201"/>
  <c r="S201"/>
  <c r="T201"/>
  <c r="Q202"/>
  <c r="R202"/>
  <c r="S202"/>
  <c r="T202"/>
  <c r="Q203"/>
  <c r="R203"/>
  <c r="S203"/>
  <c r="T203"/>
  <c r="Q204"/>
  <c r="R204"/>
  <c r="S204"/>
  <c r="T204"/>
  <c r="Q205"/>
  <c r="R205"/>
  <c r="S205"/>
  <c r="T205"/>
  <c r="Q206"/>
  <c r="R206"/>
  <c r="S206"/>
  <c r="T206"/>
  <c r="Q207"/>
  <c r="R207"/>
  <c r="S207"/>
  <c r="T207"/>
  <c r="Q208"/>
  <c r="R208"/>
  <c r="S208"/>
  <c r="T208"/>
  <c r="Q209"/>
  <c r="R209"/>
  <c r="S209"/>
  <c r="T209"/>
  <c r="Q210"/>
  <c r="R210"/>
  <c r="S210"/>
  <c r="T210"/>
  <c r="Q211"/>
  <c r="R211"/>
  <c r="S211"/>
  <c r="T211"/>
  <c r="Q213"/>
  <c r="R213"/>
  <c r="S213"/>
  <c r="T213"/>
  <c r="Q214"/>
  <c r="R214"/>
  <c r="S214"/>
  <c r="T214"/>
  <c r="Q216"/>
  <c r="R216"/>
  <c r="S216"/>
  <c r="T216"/>
  <c r="Q217"/>
  <c r="R217"/>
  <c r="S217"/>
  <c r="T217"/>
  <c r="Q218"/>
  <c r="R218"/>
  <c r="S218"/>
  <c r="T218"/>
  <c r="Q219"/>
  <c r="R219"/>
  <c r="S219"/>
  <c r="T219"/>
  <c r="Q220"/>
  <c r="R220"/>
  <c r="S220"/>
  <c r="T220"/>
  <c r="Q221"/>
  <c r="R221"/>
  <c r="S221"/>
  <c r="T221"/>
  <c r="Q222"/>
  <c r="R222"/>
  <c r="S222"/>
  <c r="T222"/>
  <c r="Q223"/>
  <c r="R223"/>
  <c r="S223"/>
  <c r="T223"/>
  <c r="Q224"/>
  <c r="R224"/>
  <c r="S224"/>
  <c r="T224"/>
  <c r="Q231"/>
  <c r="R231"/>
  <c r="S231"/>
  <c r="T231"/>
  <c r="Q232"/>
  <c r="R232"/>
  <c r="S232"/>
  <c r="T232"/>
  <c r="Q233"/>
  <c r="R233"/>
  <c r="S233"/>
  <c r="T233"/>
  <c r="Q234"/>
  <c r="R234"/>
  <c r="S234"/>
  <c r="T234"/>
  <c r="Q235"/>
  <c r="R235"/>
  <c r="S235"/>
  <c r="T235"/>
  <c r="Q236"/>
  <c r="R236"/>
  <c r="S236"/>
  <c r="T236"/>
  <c r="Q237"/>
  <c r="R237"/>
  <c r="S237"/>
  <c r="T237"/>
  <c r="Q238"/>
  <c r="R238"/>
  <c r="S238"/>
  <c r="T238"/>
  <c r="Q239"/>
  <c r="R239"/>
  <c r="S239"/>
  <c r="T239"/>
  <c r="Q241"/>
  <c r="R241"/>
  <c r="S241"/>
  <c r="T241"/>
  <c r="Q242"/>
  <c r="R242"/>
  <c r="S242"/>
  <c r="T242"/>
  <c r="Q243"/>
  <c r="R243"/>
  <c r="S243"/>
  <c r="T243"/>
  <c r="Q244"/>
  <c r="R244"/>
  <c r="S244"/>
  <c r="T244"/>
  <c r="Q245"/>
  <c r="R245"/>
  <c r="S245"/>
  <c r="T245"/>
  <c r="Q246"/>
  <c r="R246"/>
  <c r="S246"/>
  <c r="T246"/>
  <c r="Q247"/>
  <c r="R247"/>
  <c r="S247"/>
  <c r="T247"/>
  <c r="Q250"/>
  <c r="R250"/>
  <c r="S250"/>
  <c r="T250"/>
  <c r="Q251"/>
  <c r="R251"/>
  <c r="S251"/>
  <c r="T251"/>
  <c r="Q252"/>
  <c r="R252"/>
  <c r="S252"/>
  <c r="T252"/>
  <c r="Q255"/>
  <c r="R255"/>
  <c r="S255"/>
  <c r="T255"/>
  <c r="Q256"/>
  <c r="R256"/>
  <c r="S256"/>
  <c r="T256"/>
  <c r="Q258"/>
  <c r="R258"/>
  <c r="S258"/>
  <c r="T258"/>
  <c r="Q262"/>
  <c r="R262"/>
  <c r="S262"/>
  <c r="T262"/>
  <c r="Q265"/>
  <c r="R265"/>
  <c r="S265"/>
  <c r="T265"/>
  <c r="Q266"/>
  <c r="R266"/>
  <c r="S266"/>
  <c r="T266"/>
  <c r="Q267"/>
  <c r="R267"/>
  <c r="S267"/>
  <c r="T267"/>
  <c r="Q268"/>
  <c r="R268"/>
  <c r="S268"/>
  <c r="T268"/>
  <c r="Q270"/>
  <c r="R270"/>
  <c r="S270"/>
  <c r="T270"/>
  <c r="Q271"/>
  <c r="R271"/>
  <c r="S271"/>
  <c r="T271"/>
  <c r="Q272"/>
  <c r="R272"/>
  <c r="S272"/>
  <c r="T272"/>
  <c r="Q273"/>
  <c r="R273"/>
  <c r="S273"/>
  <c r="T273"/>
  <c r="Q274"/>
  <c r="R274"/>
  <c r="S274"/>
  <c r="T274"/>
  <c r="Q275"/>
  <c r="R275"/>
  <c r="S275"/>
  <c r="T275"/>
  <c r="Q276"/>
  <c r="R276"/>
  <c r="S276"/>
  <c r="T276"/>
  <c r="Q277"/>
  <c r="R277"/>
  <c r="S277"/>
  <c r="T277"/>
  <c r="Q278"/>
  <c r="R278"/>
  <c r="S278"/>
  <c r="T278"/>
  <c r="Q279"/>
  <c r="R279"/>
  <c r="S279"/>
  <c r="T279"/>
  <c r="Q280"/>
  <c r="R280"/>
  <c r="S280"/>
  <c r="T280"/>
  <c r="Q281"/>
  <c r="R281"/>
  <c r="S281"/>
  <c r="T281"/>
  <c r="Q282"/>
  <c r="R282"/>
  <c r="S282"/>
  <c r="T282"/>
  <c r="Q283"/>
  <c r="R283"/>
  <c r="S283"/>
  <c r="T283"/>
  <c r="Q284"/>
  <c r="R284"/>
  <c r="S284"/>
  <c r="T284"/>
  <c r="Q285"/>
  <c r="R285"/>
  <c r="S285"/>
  <c r="T285"/>
  <c r="Q286"/>
  <c r="R286"/>
  <c r="S286"/>
  <c r="T286"/>
  <c r="Q287"/>
  <c r="R287"/>
  <c r="S287"/>
  <c r="T287"/>
  <c r="Q288"/>
  <c r="R288"/>
  <c r="S288"/>
  <c r="T288"/>
  <c r="Q289"/>
  <c r="R289"/>
  <c r="S289"/>
  <c r="T289"/>
  <c r="Q290"/>
  <c r="R290"/>
  <c r="S290"/>
  <c r="T290"/>
  <c r="Q292"/>
  <c r="R292"/>
  <c r="S292"/>
  <c r="T292"/>
  <c r="Q293"/>
  <c r="R293"/>
  <c r="S293"/>
  <c r="T293"/>
  <c r="Q294"/>
  <c r="R294"/>
  <c r="S294"/>
  <c r="T294"/>
  <c r="Q298"/>
  <c r="R298"/>
  <c r="S298"/>
  <c r="T298"/>
  <c r="Q299"/>
  <c r="R299"/>
  <c r="S299"/>
  <c r="T299"/>
  <c r="Q300"/>
  <c r="R300"/>
  <c r="S300"/>
  <c r="T300"/>
  <c r="Q302"/>
  <c r="R302"/>
  <c r="S302"/>
  <c r="T302"/>
  <c r="Q303"/>
  <c r="R303"/>
  <c r="S303"/>
  <c r="T303"/>
  <c r="Q305"/>
  <c r="R305"/>
  <c r="S305"/>
  <c r="T305"/>
  <c r="Q306"/>
  <c r="R306"/>
  <c r="S306"/>
  <c r="T306"/>
  <c r="Q307"/>
  <c r="R307"/>
  <c r="S307"/>
  <c r="T307"/>
  <c r="Q308"/>
  <c r="R308"/>
  <c r="S308"/>
  <c r="T308"/>
  <c r="Q309"/>
  <c r="R309"/>
  <c r="S309"/>
  <c r="T309"/>
  <c r="Q310"/>
  <c r="R310"/>
  <c r="S310"/>
  <c r="T310"/>
  <c r="Q311"/>
  <c r="R311"/>
  <c r="S311"/>
  <c r="T311"/>
  <c r="Q312"/>
  <c r="R312"/>
  <c r="S312"/>
  <c r="T312"/>
  <c r="Q313"/>
  <c r="R313"/>
  <c r="S313"/>
  <c r="T313"/>
  <c r="Q314"/>
  <c r="R314"/>
  <c r="S314"/>
  <c r="T314"/>
  <c r="Q317"/>
  <c r="R317"/>
  <c r="S317"/>
  <c r="T317"/>
  <c r="Q318"/>
  <c r="R318"/>
  <c r="S318"/>
  <c r="T318"/>
  <c r="Q319"/>
  <c r="R319"/>
  <c r="S319"/>
  <c r="T319"/>
  <c r="Q320"/>
  <c r="R320"/>
  <c r="S320"/>
  <c r="T320"/>
  <c r="Q321"/>
  <c r="R321"/>
  <c r="S321"/>
  <c r="T321"/>
  <c r="Q322"/>
  <c r="R322"/>
  <c r="S322"/>
  <c r="T322"/>
  <c r="Q323"/>
  <c r="R323"/>
  <c r="S323"/>
  <c r="T323"/>
  <c r="Q324"/>
  <c r="R324"/>
  <c r="S324"/>
  <c r="T324"/>
  <c r="Q327"/>
  <c r="R327"/>
  <c r="S327"/>
  <c r="T327"/>
  <c r="Q328"/>
  <c r="R328"/>
  <c r="S328"/>
  <c r="T328"/>
  <c r="Q329"/>
  <c r="R329"/>
  <c r="S329"/>
  <c r="T329"/>
  <c r="Q330"/>
  <c r="R330"/>
  <c r="S330"/>
  <c r="T330"/>
  <c r="Q331"/>
  <c r="R331"/>
  <c r="S331"/>
  <c r="T331"/>
  <c r="Q5"/>
  <c r="R5"/>
  <c r="S5"/>
  <c r="T5"/>
  <c r="O238" i="6" l="1"/>
  <c r="P238"/>
  <c r="Q238"/>
  <c r="R238"/>
  <c r="S238"/>
  <c r="T238"/>
  <c r="U238"/>
  <c r="V238"/>
  <c r="O239"/>
  <c r="P239"/>
  <c r="Q239"/>
  <c r="R239"/>
  <c r="S239"/>
  <c r="T239"/>
  <c r="U239"/>
  <c r="V239"/>
  <c r="O240"/>
  <c r="P240"/>
  <c r="Q240"/>
  <c r="R240"/>
  <c r="S240"/>
  <c r="T240"/>
  <c r="U240"/>
  <c r="V240"/>
  <c r="O242"/>
  <c r="P242"/>
  <c r="Q242"/>
  <c r="R242"/>
  <c r="S242"/>
  <c r="T242"/>
  <c r="U242"/>
  <c r="V242"/>
  <c r="O243"/>
  <c r="P243"/>
  <c r="Q243"/>
  <c r="R243"/>
  <c r="S243"/>
  <c r="T243"/>
  <c r="U243"/>
  <c r="V243"/>
  <c r="O244"/>
  <c r="P244"/>
  <c r="Q244"/>
  <c r="R244"/>
  <c r="S244"/>
  <c r="T244"/>
  <c r="U244"/>
  <c r="V244"/>
  <c r="O245"/>
  <c r="P245"/>
  <c r="Q245"/>
  <c r="R245"/>
  <c r="S245"/>
  <c r="T245"/>
  <c r="U245"/>
  <c r="V245"/>
  <c r="O246"/>
  <c r="P246"/>
  <c r="Q246"/>
  <c r="R246"/>
  <c r="S246"/>
  <c r="T246"/>
  <c r="U246"/>
  <c r="V246"/>
  <c r="O247"/>
  <c r="P247"/>
  <c r="Q247"/>
  <c r="R247"/>
  <c r="S247"/>
  <c r="T247"/>
  <c r="U247"/>
  <c r="V247"/>
  <c r="O248"/>
  <c r="P248"/>
  <c r="Q248"/>
  <c r="R248"/>
  <c r="S248"/>
  <c r="T248"/>
  <c r="U248"/>
  <c r="V248"/>
  <c r="O249"/>
  <c r="P249"/>
  <c r="Q249"/>
  <c r="R249"/>
  <c r="S249"/>
  <c r="T249"/>
  <c r="U249"/>
  <c r="V249"/>
  <c r="O250"/>
  <c r="P250"/>
  <c r="Q250"/>
  <c r="R250"/>
  <c r="S250"/>
  <c r="T250"/>
  <c r="U250"/>
  <c r="V250"/>
  <c r="O251"/>
  <c r="P251"/>
  <c r="Q251"/>
  <c r="R251"/>
  <c r="S251"/>
  <c r="T251"/>
  <c r="U251"/>
  <c r="V251"/>
  <c r="O252"/>
  <c r="P252"/>
  <c r="Q252"/>
  <c r="R252"/>
  <c r="S252"/>
  <c r="T252"/>
  <c r="U252"/>
  <c r="V252"/>
  <c r="O253"/>
  <c r="P253"/>
  <c r="Q253"/>
  <c r="R253"/>
  <c r="S253"/>
  <c r="T253"/>
  <c r="U253"/>
  <c r="V253"/>
  <c r="O254"/>
  <c r="P254"/>
  <c r="Q254"/>
  <c r="R254"/>
  <c r="S254"/>
  <c r="T254"/>
  <c r="U254"/>
  <c r="V254"/>
  <c r="O255"/>
  <c r="P255"/>
  <c r="Q255"/>
  <c r="R255"/>
  <c r="S255"/>
  <c r="T255"/>
  <c r="U255"/>
  <c r="V255"/>
  <c r="O256"/>
  <c r="P256"/>
  <c r="Q256"/>
  <c r="R256"/>
  <c r="S256"/>
  <c r="T256"/>
  <c r="U256"/>
  <c r="V256"/>
  <c r="O257"/>
  <c r="P257"/>
  <c r="Q257"/>
  <c r="R257"/>
  <c r="S257"/>
  <c r="T257"/>
  <c r="U257"/>
  <c r="V257"/>
  <c r="O258"/>
  <c r="P258"/>
  <c r="Q258"/>
  <c r="R258"/>
  <c r="S258"/>
  <c r="T258"/>
  <c r="U258"/>
  <c r="V258"/>
  <c r="O259"/>
  <c r="P259"/>
  <c r="Q259"/>
  <c r="R259"/>
  <c r="S259"/>
  <c r="T259"/>
  <c r="U259"/>
  <c r="V259"/>
  <c r="O260"/>
  <c r="P260"/>
  <c r="Q260"/>
  <c r="R260"/>
  <c r="S260"/>
  <c r="T260"/>
  <c r="U260"/>
  <c r="V260"/>
  <c r="O261"/>
  <c r="P261"/>
  <c r="Q261"/>
  <c r="R261"/>
  <c r="S261"/>
  <c r="T261"/>
  <c r="U261"/>
  <c r="V261"/>
  <c r="O262"/>
  <c r="P262"/>
  <c r="Q262"/>
  <c r="R262"/>
  <c r="S262"/>
  <c r="T262"/>
  <c r="U262"/>
  <c r="V262"/>
  <c r="O263"/>
  <c r="P263"/>
  <c r="Q263"/>
  <c r="R263"/>
  <c r="S263"/>
  <c r="T263"/>
  <c r="U263"/>
  <c r="V263"/>
  <c r="O264"/>
  <c r="P264"/>
  <c r="Q264"/>
  <c r="R264"/>
  <c r="S264"/>
  <c r="T264"/>
  <c r="U264"/>
  <c r="V264"/>
  <c r="O265"/>
  <c r="P265"/>
  <c r="Q265"/>
  <c r="R265"/>
  <c r="S265"/>
  <c r="T265"/>
  <c r="U265"/>
  <c r="V265"/>
  <c r="O266"/>
  <c r="P266"/>
  <c r="Q266"/>
  <c r="R266"/>
  <c r="S266"/>
  <c r="T266"/>
  <c r="U266"/>
  <c r="V266"/>
  <c r="O267"/>
  <c r="P267"/>
  <c r="Q267"/>
  <c r="R267"/>
  <c r="S267"/>
  <c r="T267"/>
  <c r="U267"/>
  <c r="V267"/>
  <c r="O268"/>
  <c r="P268"/>
  <c r="Q268"/>
  <c r="R268"/>
  <c r="S268"/>
  <c r="T268"/>
  <c r="U268"/>
  <c r="V268"/>
  <c r="O269"/>
  <c r="P269"/>
  <c r="Q269"/>
  <c r="R269"/>
  <c r="S269"/>
  <c r="T269"/>
  <c r="U269"/>
  <c r="V269"/>
  <c r="O270"/>
  <c r="P270"/>
  <c r="Q270"/>
  <c r="R270"/>
  <c r="S270"/>
  <c r="T270"/>
  <c r="U270"/>
  <c r="V270"/>
  <c r="O271"/>
  <c r="P271"/>
  <c r="Q271"/>
  <c r="R271"/>
  <c r="S271"/>
  <c r="T271"/>
  <c r="U271"/>
  <c r="V271"/>
  <c r="O272"/>
  <c r="P272"/>
  <c r="Q272"/>
  <c r="R272"/>
  <c r="S272"/>
  <c r="T272"/>
  <c r="U272"/>
  <c r="V272"/>
  <c r="O273"/>
  <c r="P273"/>
  <c r="Q273"/>
  <c r="R273"/>
  <c r="S273"/>
  <c r="T273"/>
  <c r="U273"/>
  <c r="V273"/>
  <c r="O274"/>
  <c r="P274"/>
  <c r="Q274"/>
  <c r="R274"/>
  <c r="S274"/>
  <c r="T274"/>
  <c r="U274"/>
  <c r="V274"/>
  <c r="O275"/>
  <c r="P275"/>
  <c r="Q275"/>
  <c r="R275"/>
  <c r="S275"/>
  <c r="T275"/>
  <c r="U275"/>
  <c r="V275"/>
  <c r="O276"/>
  <c r="P276"/>
  <c r="Q276"/>
  <c r="R276"/>
  <c r="S276"/>
  <c r="T276"/>
  <c r="U276"/>
  <c r="V276"/>
  <c r="O277"/>
  <c r="P277"/>
  <c r="Q277"/>
  <c r="R277"/>
  <c r="S277"/>
  <c r="T277"/>
  <c r="U277"/>
  <c r="V277"/>
  <c r="O278"/>
  <c r="P278"/>
  <c r="Q278"/>
  <c r="R278"/>
  <c r="S278"/>
  <c r="T278"/>
  <c r="U278"/>
  <c r="V278"/>
  <c r="O279"/>
  <c r="P279"/>
  <c r="Q279"/>
  <c r="R279"/>
  <c r="S279"/>
  <c r="T279"/>
  <c r="U279"/>
  <c r="V279"/>
  <c r="O280"/>
  <c r="P280"/>
  <c r="Q280"/>
  <c r="R280"/>
  <c r="S280"/>
  <c r="T280"/>
  <c r="U280"/>
  <c r="V280"/>
  <c r="O281"/>
  <c r="P281"/>
  <c r="Q281"/>
  <c r="R281"/>
  <c r="S281"/>
  <c r="T281"/>
  <c r="U281"/>
  <c r="V281"/>
  <c r="O282"/>
  <c r="P282"/>
  <c r="Q282"/>
  <c r="R282"/>
  <c r="S282"/>
  <c r="T282"/>
  <c r="U282"/>
  <c r="V282"/>
  <c r="O283"/>
  <c r="P283"/>
  <c r="Q283"/>
  <c r="R283"/>
  <c r="S283"/>
  <c r="T283"/>
  <c r="U283"/>
  <c r="V283"/>
  <c r="O284"/>
  <c r="P284"/>
  <c r="Q284"/>
  <c r="R284"/>
  <c r="S284"/>
  <c r="T284"/>
  <c r="U284"/>
  <c r="V284"/>
  <c r="O285"/>
  <c r="P285"/>
  <c r="Q285"/>
  <c r="R285"/>
  <c r="S285"/>
  <c r="T285"/>
  <c r="U285"/>
  <c r="V285"/>
  <c r="O286"/>
  <c r="P286"/>
  <c r="Q286"/>
  <c r="R286"/>
  <c r="S286"/>
  <c r="T286"/>
  <c r="U286"/>
  <c r="V286"/>
  <c r="O287"/>
  <c r="P287"/>
  <c r="Q287"/>
  <c r="R287"/>
  <c r="S287"/>
  <c r="T287"/>
  <c r="U287"/>
  <c r="V287"/>
  <c r="O288"/>
  <c r="P288"/>
  <c r="Q288"/>
  <c r="R288"/>
  <c r="S288"/>
  <c r="T288"/>
  <c r="U288"/>
  <c r="V288"/>
  <c r="O289"/>
  <c r="P289"/>
  <c r="Q289"/>
  <c r="R289"/>
  <c r="S289"/>
  <c r="T289"/>
  <c r="U289"/>
  <c r="V289"/>
  <c r="O290"/>
  <c r="P290"/>
  <c r="Q290"/>
  <c r="R290"/>
  <c r="S290"/>
  <c r="T290"/>
  <c r="U290"/>
  <c r="V290"/>
  <c r="O291"/>
  <c r="P291"/>
  <c r="Q291"/>
  <c r="R291"/>
  <c r="S291"/>
  <c r="T291"/>
  <c r="U291"/>
  <c r="V291"/>
  <c r="O292"/>
  <c r="P292"/>
  <c r="Q292"/>
  <c r="R292"/>
  <c r="S292"/>
  <c r="T292"/>
  <c r="U292"/>
  <c r="V292"/>
  <c r="O293"/>
  <c r="P293"/>
  <c r="Q293"/>
  <c r="R293"/>
  <c r="S293"/>
  <c r="T293"/>
  <c r="U293"/>
  <c r="V293"/>
  <c r="O294"/>
  <c r="P294"/>
  <c r="Q294"/>
  <c r="R294"/>
  <c r="S294"/>
  <c r="T294"/>
  <c r="U294"/>
  <c r="V294"/>
  <c r="O295"/>
  <c r="P295"/>
  <c r="Q295"/>
  <c r="R295"/>
  <c r="S295"/>
  <c r="T295"/>
  <c r="U295"/>
  <c r="V295"/>
  <c r="O296"/>
  <c r="P296"/>
  <c r="Q296"/>
  <c r="R296"/>
  <c r="S296"/>
  <c r="T296"/>
  <c r="U296"/>
  <c r="V296"/>
  <c r="O297"/>
  <c r="P297"/>
  <c r="Q297"/>
  <c r="R297"/>
  <c r="S297"/>
  <c r="T297"/>
  <c r="U297"/>
  <c r="V297"/>
  <c r="O298"/>
  <c r="P298"/>
  <c r="Q298"/>
  <c r="R298"/>
  <c r="S298"/>
  <c r="T298"/>
  <c r="U298"/>
  <c r="V298"/>
  <c r="O299"/>
  <c r="P299"/>
  <c r="Q299"/>
  <c r="R299"/>
  <c r="S299"/>
  <c r="T299"/>
  <c r="U299"/>
  <c r="V299"/>
  <c r="O300"/>
  <c r="P300"/>
  <c r="Q300"/>
  <c r="R300"/>
  <c r="S300"/>
  <c r="T300"/>
  <c r="U300"/>
  <c r="V300"/>
  <c r="O301"/>
  <c r="P301"/>
  <c r="Q301"/>
  <c r="R301"/>
  <c r="S301"/>
  <c r="T301"/>
  <c r="U301"/>
  <c r="V301"/>
  <c r="O302"/>
  <c r="P302"/>
  <c r="Q302"/>
  <c r="R302"/>
  <c r="S302"/>
  <c r="T302"/>
  <c r="U302"/>
  <c r="V302"/>
  <c r="O303"/>
  <c r="P303"/>
  <c r="Q303"/>
  <c r="R303"/>
  <c r="S303"/>
  <c r="T303"/>
  <c r="U303"/>
  <c r="V303"/>
  <c r="O304"/>
  <c r="P304"/>
  <c r="Q304"/>
  <c r="R304"/>
  <c r="S304"/>
  <c r="T304"/>
  <c r="U304"/>
  <c r="V304"/>
  <c r="O305"/>
  <c r="P305"/>
  <c r="Q305"/>
  <c r="R305"/>
  <c r="S305"/>
  <c r="T305"/>
  <c r="U305"/>
  <c r="V305"/>
  <c r="O306"/>
  <c r="P306"/>
  <c r="Q306"/>
  <c r="R306"/>
  <c r="S306"/>
  <c r="T306"/>
  <c r="U306"/>
  <c r="V306"/>
  <c r="O307"/>
  <c r="P307"/>
  <c r="Q307"/>
  <c r="R307"/>
  <c r="S307"/>
  <c r="T307"/>
  <c r="U307"/>
  <c r="V307"/>
  <c r="O308"/>
  <c r="P308"/>
  <c r="Q308"/>
  <c r="R308"/>
  <c r="S308"/>
  <c r="T308"/>
  <c r="U308"/>
  <c r="V308"/>
  <c r="O309"/>
  <c r="P309"/>
  <c r="Q309"/>
  <c r="R309"/>
  <c r="S309"/>
  <c r="T309"/>
  <c r="U309"/>
  <c r="V309"/>
  <c r="O310"/>
  <c r="P310"/>
  <c r="Q310"/>
  <c r="R310"/>
  <c r="S310"/>
  <c r="T310"/>
  <c r="U310"/>
  <c r="V310"/>
  <c r="O311"/>
  <c r="P311"/>
  <c r="Q311"/>
  <c r="R311"/>
  <c r="S311"/>
  <c r="T311"/>
  <c r="U311"/>
  <c r="V311"/>
  <c r="O312"/>
  <c r="P312"/>
  <c r="Q312"/>
  <c r="R312"/>
  <c r="S312"/>
  <c r="T312"/>
  <c r="U312"/>
  <c r="V312"/>
  <c r="O313"/>
  <c r="P313"/>
  <c r="Q313"/>
  <c r="R313"/>
  <c r="S313"/>
  <c r="T313"/>
  <c r="U313"/>
  <c r="V313"/>
  <c r="O314"/>
  <c r="P314"/>
  <c r="Q314"/>
  <c r="R314"/>
  <c r="S314"/>
  <c r="T314"/>
  <c r="U314"/>
  <c r="V314"/>
  <c r="O315"/>
  <c r="P315"/>
  <c r="Q315"/>
  <c r="R315"/>
  <c r="S315"/>
  <c r="T315"/>
  <c r="U315"/>
  <c r="V315"/>
  <c r="O316"/>
  <c r="P316"/>
  <c r="Q316"/>
  <c r="R316"/>
  <c r="S316"/>
  <c r="T316"/>
  <c r="U316"/>
  <c r="V316"/>
  <c r="O317"/>
  <c r="P317"/>
  <c r="Q317"/>
  <c r="R317"/>
  <c r="S317"/>
  <c r="T317"/>
  <c r="U317"/>
  <c r="V317"/>
  <c r="O318"/>
  <c r="P318"/>
  <c r="Q318"/>
  <c r="R318"/>
  <c r="S318"/>
  <c r="T318"/>
  <c r="U318"/>
  <c r="V318"/>
  <c r="O319"/>
  <c r="P319"/>
  <c r="Q319"/>
  <c r="R319"/>
  <c r="S319"/>
  <c r="T319"/>
  <c r="U319"/>
  <c r="V319"/>
  <c r="O320"/>
  <c r="P320"/>
  <c r="Q320"/>
  <c r="R320"/>
  <c r="S320"/>
  <c r="T320"/>
  <c r="U320"/>
  <c r="V320"/>
  <c r="O321"/>
  <c r="P321"/>
  <c r="Q321"/>
  <c r="R321"/>
  <c r="S321"/>
  <c r="T321"/>
  <c r="U321"/>
  <c r="V321"/>
  <c r="O322"/>
  <c r="P322"/>
  <c r="Q322"/>
  <c r="R322"/>
  <c r="S322"/>
  <c r="T322"/>
  <c r="U322"/>
  <c r="V322"/>
  <c r="O323"/>
  <c r="P323"/>
  <c r="Q323"/>
  <c r="R323"/>
  <c r="S323"/>
  <c r="T323"/>
  <c r="U323"/>
  <c r="V323"/>
  <c r="O324"/>
  <c r="P324"/>
  <c r="Q324"/>
  <c r="R324"/>
  <c r="S324"/>
  <c r="T324"/>
  <c r="U324"/>
  <c r="V324"/>
  <c r="O325"/>
  <c r="P325"/>
  <c r="Q325"/>
  <c r="R325"/>
  <c r="S325"/>
  <c r="T325"/>
  <c r="U325"/>
  <c r="V325"/>
  <c r="O326"/>
  <c r="P326"/>
  <c r="Q326"/>
  <c r="R326"/>
  <c r="S326"/>
  <c r="T326"/>
  <c r="U326"/>
  <c r="V326"/>
  <c r="O327"/>
  <c r="P327"/>
  <c r="Q327"/>
  <c r="R327"/>
  <c r="S327"/>
  <c r="T327"/>
  <c r="U327"/>
  <c r="V327"/>
  <c r="O328"/>
  <c r="P328"/>
  <c r="Q328"/>
  <c r="R328"/>
  <c r="S328"/>
  <c r="T328"/>
  <c r="U328"/>
  <c r="V328"/>
  <c r="O329"/>
  <c r="P329"/>
  <c r="Q329"/>
  <c r="R329"/>
  <c r="S329"/>
  <c r="T329"/>
  <c r="U329"/>
  <c r="V329"/>
  <c r="O330"/>
  <c r="P330"/>
  <c r="Q330"/>
  <c r="R330"/>
  <c r="S330"/>
  <c r="T330"/>
  <c r="U330"/>
  <c r="V330"/>
  <c r="O331"/>
  <c r="P331"/>
  <c r="Q331"/>
  <c r="R331"/>
  <c r="S331"/>
  <c r="T331"/>
  <c r="U331"/>
  <c r="V331"/>
  <c r="O332"/>
  <c r="P332"/>
  <c r="Q332"/>
  <c r="R332"/>
  <c r="S332"/>
  <c r="T332"/>
  <c r="U332"/>
  <c r="V332"/>
  <c r="O333"/>
  <c r="P333"/>
  <c r="Q333"/>
  <c r="R333"/>
  <c r="S333"/>
  <c r="T333"/>
  <c r="U333"/>
  <c r="V333"/>
  <c r="O334"/>
  <c r="P334"/>
  <c r="Q334"/>
  <c r="R334"/>
  <c r="S334"/>
  <c r="T334"/>
  <c r="U334"/>
  <c r="V334"/>
  <c r="O335"/>
  <c r="P335"/>
  <c r="Q335"/>
  <c r="R335"/>
  <c r="S335"/>
  <c r="T335"/>
  <c r="U335"/>
  <c r="V335"/>
  <c r="O336"/>
  <c r="P336"/>
  <c r="Q336"/>
  <c r="R336"/>
  <c r="S336"/>
  <c r="T336"/>
  <c r="U336"/>
  <c r="V336"/>
  <c r="O337"/>
  <c r="P337"/>
  <c r="Q337"/>
  <c r="R337"/>
  <c r="S337"/>
  <c r="T337"/>
  <c r="U337"/>
  <c r="V337"/>
  <c r="O338"/>
  <c r="P338"/>
  <c r="Q338"/>
  <c r="R338"/>
  <c r="S338"/>
  <c r="T338"/>
  <c r="U338"/>
  <c r="V338"/>
  <c r="O339"/>
  <c r="P339"/>
  <c r="Q339"/>
  <c r="R339"/>
  <c r="S339"/>
  <c r="T339"/>
  <c r="U339"/>
  <c r="V339"/>
  <c r="O340"/>
  <c r="P340"/>
  <c r="Q340"/>
  <c r="R340"/>
  <c r="S340"/>
  <c r="T340"/>
  <c r="U340"/>
  <c r="V340"/>
  <c r="O341"/>
  <c r="P341"/>
  <c r="Q341"/>
  <c r="R341"/>
  <c r="S341"/>
  <c r="T341"/>
  <c r="U341"/>
  <c r="V341"/>
  <c r="O342"/>
  <c r="P342"/>
  <c r="Q342"/>
  <c r="R342"/>
  <c r="S342"/>
  <c r="T342"/>
  <c r="U342"/>
  <c r="V342"/>
  <c r="O343"/>
  <c r="P343"/>
  <c r="Q343"/>
  <c r="R343"/>
  <c r="S343"/>
  <c r="T343"/>
  <c r="U343"/>
  <c r="V343"/>
  <c r="O344"/>
  <c r="P344"/>
  <c r="Q344"/>
  <c r="R344"/>
  <c r="S344"/>
  <c r="T344"/>
  <c r="U344"/>
  <c r="V344"/>
  <c r="O345"/>
  <c r="P345"/>
  <c r="Q345"/>
  <c r="R345"/>
  <c r="S345"/>
  <c r="T345"/>
  <c r="U345"/>
  <c r="V345"/>
  <c r="O346"/>
  <c r="P346"/>
  <c r="Q346"/>
  <c r="R346"/>
  <c r="S346"/>
  <c r="T346"/>
  <c r="U346"/>
  <c r="V346"/>
  <c r="O347"/>
  <c r="P347"/>
  <c r="Q347"/>
  <c r="R347"/>
  <c r="S347"/>
  <c r="T347"/>
  <c r="U347"/>
  <c r="V347"/>
  <c r="O348"/>
  <c r="P348"/>
  <c r="Q348"/>
  <c r="R348"/>
  <c r="S348"/>
  <c r="T348"/>
  <c r="U348"/>
  <c r="V348"/>
  <c r="O349"/>
  <c r="P349"/>
  <c r="Q349"/>
  <c r="R349"/>
  <c r="S349"/>
  <c r="T349"/>
  <c r="U349"/>
  <c r="V349"/>
  <c r="O350"/>
  <c r="P350"/>
  <c r="Q350"/>
  <c r="R350"/>
  <c r="S350"/>
  <c r="T350"/>
  <c r="U350"/>
  <c r="V350"/>
  <c r="O351"/>
  <c r="P351"/>
  <c r="Q351"/>
  <c r="R351"/>
  <c r="S351"/>
  <c r="T351"/>
  <c r="U351"/>
  <c r="V351"/>
  <c r="O352"/>
  <c r="P352"/>
  <c r="Q352"/>
  <c r="R352"/>
  <c r="S352"/>
  <c r="T352"/>
  <c r="U352"/>
  <c r="V352"/>
  <c r="O353"/>
  <c r="P353"/>
  <c r="Q353"/>
  <c r="R353"/>
  <c r="S353"/>
  <c r="T353"/>
  <c r="U353"/>
  <c r="V353"/>
  <c r="O354"/>
  <c r="P354"/>
  <c r="Q354"/>
  <c r="R354"/>
  <c r="S354"/>
  <c r="T354"/>
  <c r="U354"/>
  <c r="V354"/>
  <c r="O355"/>
  <c r="P355"/>
  <c r="Q355"/>
  <c r="R355"/>
  <c r="S355"/>
  <c r="T355"/>
  <c r="U355"/>
  <c r="V355"/>
  <c r="O356"/>
  <c r="P356"/>
  <c r="Q356"/>
  <c r="R356"/>
  <c r="S356"/>
  <c r="T356"/>
  <c r="U356"/>
  <c r="V356"/>
  <c r="O357"/>
  <c r="P357"/>
  <c r="Q357"/>
  <c r="R357"/>
  <c r="S357"/>
  <c r="T357"/>
  <c r="U357"/>
  <c r="V357"/>
  <c r="O358"/>
  <c r="P358"/>
  <c r="Q358"/>
  <c r="R358"/>
  <c r="S358"/>
  <c r="T358"/>
  <c r="U358"/>
  <c r="V358"/>
  <c r="O359"/>
  <c r="P359"/>
  <c r="Q359"/>
  <c r="R359"/>
  <c r="S359"/>
  <c r="T359"/>
  <c r="U359"/>
  <c r="V359"/>
  <c r="O360"/>
  <c r="P360"/>
  <c r="Q360"/>
  <c r="R360"/>
  <c r="S360"/>
  <c r="T360"/>
  <c r="U360"/>
  <c r="V360"/>
  <c r="O361"/>
  <c r="P361"/>
  <c r="Q361"/>
  <c r="R361"/>
  <c r="S361"/>
  <c r="T361"/>
  <c r="U361"/>
  <c r="V361"/>
  <c r="O362"/>
  <c r="P362"/>
  <c r="Q362"/>
  <c r="R362"/>
  <c r="S362"/>
  <c r="T362"/>
  <c r="U362"/>
  <c r="V362"/>
  <c r="O363"/>
  <c r="P363"/>
  <c r="Q363"/>
  <c r="R363"/>
  <c r="S363"/>
  <c r="T363"/>
  <c r="U363"/>
  <c r="V363"/>
  <c r="O364"/>
  <c r="P364"/>
  <c r="Q364"/>
  <c r="R364"/>
  <c r="S364"/>
  <c r="T364"/>
  <c r="U364"/>
  <c r="V364"/>
  <c r="O365"/>
  <c r="P365"/>
  <c r="Q365"/>
  <c r="R365"/>
  <c r="S365"/>
  <c r="T365"/>
  <c r="U365"/>
  <c r="V365"/>
  <c r="O366"/>
  <c r="P366"/>
  <c r="Q366"/>
  <c r="R366"/>
  <c r="S366"/>
  <c r="T366"/>
  <c r="U366"/>
  <c r="V366"/>
  <c r="O367"/>
  <c r="P367"/>
  <c r="Q367"/>
  <c r="R367"/>
  <c r="S367"/>
  <c r="T367"/>
  <c r="U367"/>
  <c r="V367"/>
  <c r="O368"/>
  <c r="P368"/>
  <c r="Q368"/>
  <c r="R368"/>
  <c r="S368"/>
  <c r="T368"/>
  <c r="U368"/>
  <c r="V368"/>
  <c r="O369"/>
  <c r="P369"/>
  <c r="Q369"/>
  <c r="R369"/>
  <c r="S369"/>
  <c r="T369"/>
  <c r="U369"/>
  <c r="V369"/>
  <c r="O370"/>
  <c r="P370"/>
  <c r="Q370"/>
  <c r="R370"/>
  <c r="S370"/>
  <c r="T370"/>
  <c r="U370"/>
  <c r="V370"/>
  <c r="O371"/>
  <c r="P371"/>
  <c r="Q371"/>
  <c r="R371"/>
  <c r="S371"/>
  <c r="T371"/>
  <c r="U371"/>
  <c r="V371"/>
  <c r="O372"/>
  <c r="P372"/>
  <c r="Q372"/>
  <c r="R372"/>
  <c r="S372"/>
  <c r="T372"/>
  <c r="U372"/>
  <c r="V372"/>
  <c r="O373"/>
  <c r="P373"/>
  <c r="Q373"/>
  <c r="R373"/>
  <c r="S373"/>
  <c r="T373"/>
  <c r="U373"/>
  <c r="V373"/>
  <c r="O374"/>
  <c r="P374"/>
  <c r="Q374"/>
  <c r="R374"/>
  <c r="S374"/>
  <c r="T374"/>
  <c r="U374"/>
  <c r="V374"/>
  <c r="O375"/>
  <c r="P375"/>
  <c r="Q375"/>
  <c r="R375"/>
  <c r="S375"/>
  <c r="T375"/>
  <c r="U375"/>
  <c r="V375"/>
  <c r="O376"/>
  <c r="P376"/>
  <c r="Q376"/>
  <c r="R376"/>
  <c r="S376"/>
  <c r="T376"/>
  <c r="U376"/>
  <c r="V376"/>
  <c r="O377"/>
  <c r="P377"/>
  <c r="Q377"/>
  <c r="R377"/>
  <c r="S377"/>
  <c r="T377"/>
  <c r="U377"/>
  <c r="V377"/>
  <c r="O378"/>
  <c r="P378"/>
  <c r="Q378"/>
  <c r="R378"/>
  <c r="S378"/>
  <c r="T378"/>
  <c r="U378"/>
  <c r="V378"/>
  <c r="O379"/>
  <c r="P379"/>
  <c r="Q379"/>
  <c r="R379"/>
  <c r="S379"/>
  <c r="T379"/>
  <c r="U379"/>
  <c r="V379"/>
  <c r="O380"/>
  <c r="P380"/>
  <c r="Q380"/>
  <c r="R380"/>
  <c r="S380"/>
  <c r="T380"/>
  <c r="U380"/>
  <c r="V380"/>
  <c r="O381"/>
  <c r="P381"/>
  <c r="Q381"/>
  <c r="R381"/>
  <c r="S381"/>
  <c r="T381"/>
  <c r="U381"/>
  <c r="V381"/>
  <c r="O382"/>
  <c r="P382"/>
  <c r="Q382"/>
  <c r="R382"/>
  <c r="S382"/>
  <c r="T382"/>
  <c r="U382"/>
  <c r="V382"/>
  <c r="O383"/>
  <c r="P383"/>
  <c r="Q383"/>
  <c r="R383"/>
  <c r="S383"/>
  <c r="T383"/>
  <c r="U383"/>
  <c r="V383"/>
  <c r="O384"/>
  <c r="P384"/>
  <c r="Q384"/>
  <c r="R384"/>
  <c r="S384"/>
  <c r="T384"/>
  <c r="U384"/>
  <c r="V384"/>
  <c r="O385"/>
  <c r="P385"/>
  <c r="Q385"/>
  <c r="R385"/>
  <c r="S385"/>
  <c r="T385"/>
  <c r="U385"/>
  <c r="V385"/>
  <c r="O386"/>
  <c r="P386"/>
  <c r="Q386"/>
  <c r="R386"/>
  <c r="S386"/>
  <c r="T386"/>
  <c r="U386"/>
  <c r="V386"/>
  <c r="O387"/>
  <c r="P387"/>
  <c r="Q387"/>
  <c r="R387"/>
  <c r="S387"/>
  <c r="T387"/>
  <c r="U387"/>
  <c r="V387"/>
  <c r="O388"/>
  <c r="P388"/>
  <c r="Q388"/>
  <c r="R388"/>
  <c r="S388"/>
  <c r="T388"/>
  <c r="U388"/>
  <c r="V388"/>
  <c r="O389"/>
  <c r="P389"/>
  <c r="Q389"/>
  <c r="R389"/>
  <c r="S389"/>
  <c r="T389"/>
  <c r="U389"/>
  <c r="V389"/>
  <c r="O390"/>
  <c r="P390"/>
  <c r="Q390"/>
  <c r="R390"/>
  <c r="S390"/>
  <c r="T390"/>
  <c r="U390"/>
  <c r="V390"/>
  <c r="O391"/>
  <c r="P391"/>
  <c r="Q391"/>
  <c r="R391"/>
  <c r="S391"/>
  <c r="T391"/>
  <c r="U391"/>
  <c r="V391"/>
  <c r="O392"/>
  <c r="P392"/>
  <c r="Q392"/>
  <c r="R392"/>
  <c r="S392"/>
  <c r="T392"/>
  <c r="U392"/>
  <c r="V392"/>
  <c r="O393"/>
  <c r="P393"/>
  <c r="Q393"/>
  <c r="R393"/>
  <c r="S393"/>
  <c r="T393"/>
  <c r="U393"/>
  <c r="V393"/>
  <c r="O394"/>
  <c r="P394"/>
  <c r="Q394"/>
  <c r="R394"/>
  <c r="S394"/>
  <c r="T394"/>
  <c r="U394"/>
  <c r="V394"/>
  <c r="O395"/>
  <c r="P395"/>
  <c r="Q395"/>
  <c r="R395"/>
  <c r="S395"/>
  <c r="T395"/>
  <c r="U395"/>
  <c r="V395"/>
  <c r="O396"/>
  <c r="P396"/>
  <c r="Q396"/>
  <c r="R396"/>
  <c r="S396"/>
  <c r="T396"/>
  <c r="U396"/>
  <c r="V396"/>
  <c r="O397"/>
  <c r="P397"/>
  <c r="Q397"/>
  <c r="R397"/>
  <c r="S397"/>
  <c r="T397"/>
  <c r="U397"/>
  <c r="V397"/>
  <c r="O398"/>
  <c r="P398"/>
  <c r="Q398"/>
  <c r="R398"/>
  <c r="S398"/>
  <c r="T398"/>
  <c r="U398"/>
  <c r="V398"/>
  <c r="O399"/>
  <c r="P399"/>
  <c r="Q399"/>
  <c r="R399"/>
  <c r="S399"/>
  <c r="T399"/>
  <c r="U399"/>
  <c r="V399"/>
  <c r="O400"/>
  <c r="P400"/>
  <c r="Q400"/>
  <c r="R400"/>
  <c r="S400"/>
  <c r="T400"/>
  <c r="U400"/>
  <c r="V400"/>
  <c r="O401"/>
  <c r="P401"/>
  <c r="Q401"/>
  <c r="R401"/>
  <c r="S401"/>
  <c r="T401"/>
  <c r="U401"/>
  <c r="V401"/>
  <c r="O402"/>
  <c r="P402"/>
  <c r="Q402"/>
  <c r="R402"/>
  <c r="S402"/>
  <c r="T402"/>
  <c r="U402"/>
  <c r="V402"/>
  <c r="O6"/>
  <c r="P6"/>
  <c r="Q6"/>
  <c r="R6"/>
  <c r="S6"/>
  <c r="T6"/>
  <c r="U6"/>
  <c r="V6"/>
  <c r="O7"/>
  <c r="P7"/>
  <c r="Q7"/>
  <c r="R7"/>
  <c r="S7"/>
  <c r="T7"/>
  <c r="U7"/>
  <c r="V7"/>
  <c r="O8"/>
  <c r="P8"/>
  <c r="Q8"/>
  <c r="R8"/>
  <c r="S8"/>
  <c r="T8"/>
  <c r="U8"/>
  <c r="V8"/>
  <c r="O9"/>
  <c r="P9"/>
  <c r="Q9"/>
  <c r="R9"/>
  <c r="S9"/>
  <c r="T9"/>
  <c r="U9"/>
  <c r="V9"/>
  <c r="O10"/>
  <c r="P10"/>
  <c r="Q10"/>
  <c r="R10"/>
  <c r="S10"/>
  <c r="T10"/>
  <c r="U10"/>
  <c r="V10"/>
  <c r="O11"/>
  <c r="P11"/>
  <c r="Q11"/>
  <c r="R11"/>
  <c r="S11"/>
  <c r="T11"/>
  <c r="U11"/>
  <c r="V11"/>
  <c r="O12"/>
  <c r="P12"/>
  <c r="Q12"/>
  <c r="R12"/>
  <c r="S12"/>
  <c r="T12"/>
  <c r="U12"/>
  <c r="V12"/>
  <c r="O13"/>
  <c r="P13"/>
  <c r="Q13"/>
  <c r="R13"/>
  <c r="S13"/>
  <c r="T13"/>
  <c r="U13"/>
  <c r="V13"/>
  <c r="O14"/>
  <c r="P14"/>
  <c r="Q14"/>
  <c r="R14"/>
  <c r="S14"/>
  <c r="T14"/>
  <c r="U14"/>
  <c r="V14"/>
  <c r="O15"/>
  <c r="P15"/>
  <c r="Q15"/>
  <c r="R15"/>
  <c r="S15"/>
  <c r="T15"/>
  <c r="U15"/>
  <c r="V15"/>
  <c r="O16"/>
  <c r="P16"/>
  <c r="Q16"/>
  <c r="R16"/>
  <c r="S16"/>
  <c r="T16"/>
  <c r="U16"/>
  <c r="V16"/>
  <c r="O17"/>
  <c r="P17"/>
  <c r="Q17"/>
  <c r="R17"/>
  <c r="S17"/>
  <c r="T17"/>
  <c r="U17"/>
  <c r="V17"/>
  <c r="O18"/>
  <c r="P18"/>
  <c r="Q18"/>
  <c r="R18"/>
  <c r="S18"/>
  <c r="T18"/>
  <c r="U18"/>
  <c r="V18"/>
  <c r="O20"/>
  <c r="P20"/>
  <c r="Q20"/>
  <c r="R20"/>
  <c r="S20"/>
  <c r="T20"/>
  <c r="U20"/>
  <c r="V20"/>
  <c r="O21"/>
  <c r="P21"/>
  <c r="Q21"/>
  <c r="R21"/>
  <c r="S21"/>
  <c r="T21"/>
  <c r="U21"/>
  <c r="V21"/>
  <c r="O22"/>
  <c r="P22"/>
  <c r="Q22"/>
  <c r="R22"/>
  <c r="S22"/>
  <c r="T22"/>
  <c r="U22"/>
  <c r="V22"/>
  <c r="O23"/>
  <c r="P23"/>
  <c r="Q23"/>
  <c r="R23"/>
  <c r="S23"/>
  <c r="T23"/>
  <c r="U23"/>
  <c r="V23"/>
  <c r="O24"/>
  <c r="P24"/>
  <c r="Q24"/>
  <c r="R24"/>
  <c r="S24"/>
  <c r="T24"/>
  <c r="U24"/>
  <c r="V24"/>
  <c r="O25"/>
  <c r="P25"/>
  <c r="Q25"/>
  <c r="R25"/>
  <c r="S25"/>
  <c r="T25"/>
  <c r="U25"/>
  <c r="V25"/>
  <c r="O26"/>
  <c r="P26"/>
  <c r="Q26"/>
  <c r="R26"/>
  <c r="S26"/>
  <c r="T26"/>
  <c r="U26"/>
  <c r="V26"/>
  <c r="O27"/>
  <c r="P27"/>
  <c r="Q27"/>
  <c r="R27"/>
  <c r="S27"/>
  <c r="T27"/>
  <c r="U27"/>
  <c r="V27"/>
  <c r="O28"/>
  <c r="P28"/>
  <c r="Q28"/>
  <c r="R28"/>
  <c r="S28"/>
  <c r="T28"/>
  <c r="U28"/>
  <c r="V28"/>
  <c r="O29"/>
  <c r="P29"/>
  <c r="Q29"/>
  <c r="R29"/>
  <c r="S29"/>
  <c r="T29"/>
  <c r="U29"/>
  <c r="V29"/>
  <c r="O30"/>
  <c r="P30"/>
  <c r="Q30"/>
  <c r="R30"/>
  <c r="S30"/>
  <c r="T30"/>
  <c r="U30"/>
  <c r="V30"/>
  <c r="O31"/>
  <c r="P31"/>
  <c r="Q31"/>
  <c r="R31"/>
  <c r="S31"/>
  <c r="T31"/>
  <c r="U31"/>
  <c r="V31"/>
  <c r="O32"/>
  <c r="P32"/>
  <c r="Q32"/>
  <c r="R32"/>
  <c r="S32"/>
  <c r="T32"/>
  <c r="U32"/>
  <c r="V32"/>
  <c r="O33"/>
  <c r="P33"/>
  <c r="Q33"/>
  <c r="R33"/>
  <c r="S33"/>
  <c r="T33"/>
  <c r="U33"/>
  <c r="V33"/>
  <c r="O34"/>
  <c r="P34"/>
  <c r="Q34"/>
  <c r="R34"/>
  <c r="S34"/>
  <c r="T34"/>
  <c r="U34"/>
  <c r="V34"/>
  <c r="O35"/>
  <c r="P35"/>
  <c r="Q35"/>
  <c r="R35"/>
  <c r="S35"/>
  <c r="T35"/>
  <c r="U35"/>
  <c r="V35"/>
  <c r="O36"/>
  <c r="P36"/>
  <c r="Q36"/>
  <c r="R36"/>
  <c r="S36"/>
  <c r="T36"/>
  <c r="U36"/>
  <c r="V36"/>
  <c r="O37"/>
  <c r="P37"/>
  <c r="Q37"/>
  <c r="R37"/>
  <c r="S37"/>
  <c r="T37"/>
  <c r="U37"/>
  <c r="V37"/>
  <c r="O38"/>
  <c r="P38"/>
  <c r="Q38"/>
  <c r="R38"/>
  <c r="S38"/>
  <c r="T38"/>
  <c r="U38"/>
  <c r="V38"/>
  <c r="O39"/>
  <c r="P39"/>
  <c r="Q39"/>
  <c r="R39"/>
  <c r="S39"/>
  <c r="T39"/>
  <c r="U39"/>
  <c r="V39"/>
  <c r="O40"/>
  <c r="P40"/>
  <c r="Q40"/>
  <c r="R40"/>
  <c r="S40"/>
  <c r="T40"/>
  <c r="U40"/>
  <c r="V40"/>
  <c r="O41"/>
  <c r="P41"/>
  <c r="Q41"/>
  <c r="R41"/>
  <c r="S41"/>
  <c r="T41"/>
  <c r="U41"/>
  <c r="V41"/>
  <c r="O42"/>
  <c r="P42"/>
  <c r="Q42"/>
  <c r="R42"/>
  <c r="S42"/>
  <c r="T42"/>
  <c r="U42"/>
  <c r="V42"/>
  <c r="O43"/>
  <c r="P43"/>
  <c r="Q43"/>
  <c r="R43"/>
  <c r="S43"/>
  <c r="T43"/>
  <c r="U43"/>
  <c r="V43"/>
  <c r="O44"/>
  <c r="P44"/>
  <c r="Q44"/>
  <c r="R44"/>
  <c r="S44"/>
  <c r="T44"/>
  <c r="U44"/>
  <c r="V44"/>
  <c r="O45"/>
  <c r="P45"/>
  <c r="Q45"/>
  <c r="R45"/>
  <c r="S45"/>
  <c r="T45"/>
  <c r="U45"/>
  <c r="V45"/>
  <c r="O46"/>
  <c r="P46"/>
  <c r="Q46"/>
  <c r="R46"/>
  <c r="S46"/>
  <c r="T46"/>
  <c r="U46"/>
  <c r="V46"/>
  <c r="O47"/>
  <c r="P47"/>
  <c r="Q47"/>
  <c r="R47"/>
  <c r="S47"/>
  <c r="T47"/>
  <c r="U47"/>
  <c r="V47"/>
  <c r="O48"/>
  <c r="P48"/>
  <c r="Q48"/>
  <c r="R48"/>
  <c r="S48"/>
  <c r="T48"/>
  <c r="U48"/>
  <c r="V48"/>
  <c r="O49"/>
  <c r="P49"/>
  <c r="Q49"/>
  <c r="R49"/>
  <c r="S49"/>
  <c r="T49"/>
  <c r="U49"/>
  <c r="V49"/>
  <c r="O50"/>
  <c r="P50"/>
  <c r="Q50"/>
  <c r="R50"/>
  <c r="S50"/>
  <c r="T50"/>
  <c r="U50"/>
  <c r="V50"/>
  <c r="O51"/>
  <c r="P51"/>
  <c r="Q51"/>
  <c r="R51"/>
  <c r="S51"/>
  <c r="T51"/>
  <c r="U51"/>
  <c r="V51"/>
  <c r="O52"/>
  <c r="P52"/>
  <c r="Q52"/>
  <c r="R52"/>
  <c r="S52"/>
  <c r="T52"/>
  <c r="U52"/>
  <c r="V52"/>
  <c r="O53"/>
  <c r="P53"/>
  <c r="Q53"/>
  <c r="R53"/>
  <c r="S53"/>
  <c r="T53"/>
  <c r="U53"/>
  <c r="V53"/>
  <c r="O54"/>
  <c r="P54"/>
  <c r="Q54"/>
  <c r="R54"/>
  <c r="S54"/>
  <c r="T54"/>
  <c r="U54"/>
  <c r="V54"/>
  <c r="O55"/>
  <c r="P55"/>
  <c r="Q55"/>
  <c r="R55"/>
  <c r="S55"/>
  <c r="T55"/>
  <c r="U55"/>
  <c r="V55"/>
  <c r="O56"/>
  <c r="P56"/>
  <c r="Q56"/>
  <c r="R56"/>
  <c r="S56"/>
  <c r="T56"/>
  <c r="U56"/>
  <c r="V56"/>
  <c r="O57"/>
  <c r="P57"/>
  <c r="Q57"/>
  <c r="R57"/>
  <c r="S57"/>
  <c r="T57"/>
  <c r="U57"/>
  <c r="V57"/>
  <c r="O58"/>
  <c r="P58"/>
  <c r="Q58"/>
  <c r="R58"/>
  <c r="S58"/>
  <c r="T58"/>
  <c r="U58"/>
  <c r="V58"/>
  <c r="O59"/>
  <c r="P59"/>
  <c r="Q59"/>
  <c r="R59"/>
  <c r="S59"/>
  <c r="T59"/>
  <c r="U59"/>
  <c r="V59"/>
  <c r="O60"/>
  <c r="P60"/>
  <c r="Q60"/>
  <c r="R60"/>
  <c r="S60"/>
  <c r="T60"/>
  <c r="U60"/>
  <c r="V60"/>
  <c r="O61"/>
  <c r="P61"/>
  <c r="Q61"/>
  <c r="R61"/>
  <c r="S61"/>
  <c r="T61"/>
  <c r="U61"/>
  <c r="V61"/>
  <c r="O62"/>
  <c r="P62"/>
  <c r="Q62"/>
  <c r="R62"/>
  <c r="S62"/>
  <c r="T62"/>
  <c r="U62"/>
  <c r="V62"/>
  <c r="O63"/>
  <c r="P63"/>
  <c r="Q63"/>
  <c r="R63"/>
  <c r="S63"/>
  <c r="T63"/>
  <c r="U63"/>
  <c r="V63"/>
  <c r="O64"/>
  <c r="P64"/>
  <c r="Q64"/>
  <c r="R64"/>
  <c r="S64"/>
  <c r="T64"/>
  <c r="U64"/>
  <c r="V64"/>
  <c r="O65"/>
  <c r="P65"/>
  <c r="Q65"/>
  <c r="R65"/>
  <c r="S65"/>
  <c r="T65"/>
  <c r="U65"/>
  <c r="V65"/>
  <c r="O66"/>
  <c r="P66"/>
  <c r="Q66"/>
  <c r="R66"/>
  <c r="S66"/>
  <c r="T66"/>
  <c r="U66"/>
  <c r="V66"/>
  <c r="O67"/>
  <c r="P67"/>
  <c r="Q67"/>
  <c r="R67"/>
  <c r="S67"/>
  <c r="T67"/>
  <c r="U67"/>
  <c r="V67"/>
  <c r="O68"/>
  <c r="P68"/>
  <c r="Q68"/>
  <c r="R68"/>
  <c r="S68"/>
  <c r="T68"/>
  <c r="U68"/>
  <c r="V68"/>
  <c r="O69"/>
  <c r="P69"/>
  <c r="Q69"/>
  <c r="R69"/>
  <c r="S69"/>
  <c r="T69"/>
  <c r="U69"/>
  <c r="V69"/>
  <c r="O70"/>
  <c r="P70"/>
  <c r="Q70"/>
  <c r="R70"/>
  <c r="S70"/>
  <c r="T70"/>
  <c r="U70"/>
  <c r="V70"/>
  <c r="O71"/>
  <c r="P71"/>
  <c r="Q71"/>
  <c r="R71"/>
  <c r="S71"/>
  <c r="T71"/>
  <c r="U71"/>
  <c r="V71"/>
  <c r="O72"/>
  <c r="P72"/>
  <c r="Q72"/>
  <c r="R72"/>
  <c r="S72"/>
  <c r="T72"/>
  <c r="U72"/>
  <c r="V72"/>
  <c r="O73"/>
  <c r="P73"/>
  <c r="Q73"/>
  <c r="R73"/>
  <c r="S73"/>
  <c r="T73"/>
  <c r="U73"/>
  <c r="V73"/>
  <c r="O74"/>
  <c r="P74"/>
  <c r="Q74"/>
  <c r="R74"/>
  <c r="S74"/>
  <c r="T74"/>
  <c r="U74"/>
  <c r="V74"/>
  <c r="O75"/>
  <c r="P75"/>
  <c r="Q75"/>
  <c r="R75"/>
  <c r="S75"/>
  <c r="T75"/>
  <c r="U75"/>
  <c r="V75"/>
  <c r="O76"/>
  <c r="P76"/>
  <c r="Q76"/>
  <c r="R76"/>
  <c r="S76"/>
  <c r="T76"/>
  <c r="U76"/>
  <c r="V76"/>
  <c r="O77"/>
  <c r="P77"/>
  <c r="Q77"/>
  <c r="R77"/>
  <c r="S77"/>
  <c r="T77"/>
  <c r="U77"/>
  <c r="V77"/>
  <c r="O78"/>
  <c r="P78"/>
  <c r="Q78"/>
  <c r="R78"/>
  <c r="S78"/>
  <c r="T78"/>
  <c r="U78"/>
  <c r="V78"/>
  <c r="O79"/>
  <c r="P79"/>
  <c r="Q79"/>
  <c r="R79"/>
  <c r="S79"/>
  <c r="T79"/>
  <c r="U79"/>
  <c r="V79"/>
  <c r="O80"/>
  <c r="P80"/>
  <c r="Q80"/>
  <c r="R80"/>
  <c r="S80"/>
  <c r="T80"/>
  <c r="U80"/>
  <c r="V80"/>
  <c r="O81"/>
  <c r="P81"/>
  <c r="Q81"/>
  <c r="R81"/>
  <c r="S81"/>
  <c r="T81"/>
  <c r="U81"/>
  <c r="V81"/>
  <c r="O82"/>
  <c r="P82"/>
  <c r="Q82"/>
  <c r="R82"/>
  <c r="S82"/>
  <c r="T82"/>
  <c r="U82"/>
  <c r="V82"/>
  <c r="O83"/>
  <c r="P83"/>
  <c r="Q83"/>
  <c r="R83"/>
  <c r="S83"/>
  <c r="T83"/>
  <c r="U83"/>
  <c r="V83"/>
  <c r="O84"/>
  <c r="P84"/>
  <c r="Q84"/>
  <c r="R84"/>
  <c r="S84"/>
  <c r="T84"/>
  <c r="U84"/>
  <c r="V84"/>
  <c r="O85"/>
  <c r="P85"/>
  <c r="Q85"/>
  <c r="R85"/>
  <c r="S85"/>
  <c r="T85"/>
  <c r="U85"/>
  <c r="V85"/>
  <c r="O86"/>
  <c r="P86"/>
  <c r="Q86"/>
  <c r="R86"/>
  <c r="S86"/>
  <c r="T86"/>
  <c r="U86"/>
  <c r="V86"/>
  <c r="O87"/>
  <c r="P87"/>
  <c r="Q87"/>
  <c r="R87"/>
  <c r="S87"/>
  <c r="T87"/>
  <c r="U87"/>
  <c r="V87"/>
  <c r="O88"/>
  <c r="P88"/>
  <c r="Q88"/>
  <c r="R88"/>
  <c r="S88"/>
  <c r="T88"/>
  <c r="U88"/>
  <c r="V88"/>
  <c r="O89"/>
  <c r="P89"/>
  <c r="Q89"/>
  <c r="R89"/>
  <c r="S89"/>
  <c r="T89"/>
  <c r="U89"/>
  <c r="V89"/>
  <c r="O90"/>
  <c r="P90"/>
  <c r="Q90"/>
  <c r="R90"/>
  <c r="S90"/>
  <c r="T90"/>
  <c r="U90"/>
  <c r="V90"/>
  <c r="O91"/>
  <c r="P91"/>
  <c r="Q91"/>
  <c r="R91"/>
  <c r="S91"/>
  <c r="T91"/>
  <c r="U91"/>
  <c r="V91"/>
  <c r="O92"/>
  <c r="P92"/>
  <c r="Q92"/>
  <c r="R92"/>
  <c r="S92"/>
  <c r="T92"/>
  <c r="U92"/>
  <c r="V92"/>
  <c r="O93"/>
  <c r="P93"/>
  <c r="Q93"/>
  <c r="R93"/>
  <c r="S93"/>
  <c r="T93"/>
  <c r="U93"/>
  <c r="V93"/>
  <c r="O94"/>
  <c r="P94"/>
  <c r="Q94"/>
  <c r="R94"/>
  <c r="S94"/>
  <c r="T94"/>
  <c r="U94"/>
  <c r="V94"/>
  <c r="O95"/>
  <c r="P95"/>
  <c r="Q95"/>
  <c r="R95"/>
  <c r="S95"/>
  <c r="T95"/>
  <c r="U95"/>
  <c r="V95"/>
  <c r="O96"/>
  <c r="P96"/>
  <c r="Q96"/>
  <c r="R96"/>
  <c r="S96"/>
  <c r="T96"/>
  <c r="U96"/>
  <c r="V96"/>
  <c r="O97"/>
  <c r="P97"/>
  <c r="Q97"/>
  <c r="R97"/>
  <c r="S97"/>
  <c r="T97"/>
  <c r="U97"/>
  <c r="V97"/>
  <c r="O98"/>
  <c r="P98"/>
  <c r="Q98"/>
  <c r="R98"/>
  <c r="S98"/>
  <c r="T98"/>
  <c r="U98"/>
  <c r="V98"/>
  <c r="O99"/>
  <c r="P99"/>
  <c r="Q99"/>
  <c r="R99"/>
  <c r="S99"/>
  <c r="T99"/>
  <c r="U99"/>
  <c r="V99"/>
  <c r="O100"/>
  <c r="P100"/>
  <c r="Q100"/>
  <c r="R100"/>
  <c r="S100"/>
  <c r="T100"/>
  <c r="U100"/>
  <c r="V100"/>
  <c r="O101"/>
  <c r="P101"/>
  <c r="Q101"/>
  <c r="R101"/>
  <c r="S101"/>
  <c r="T101"/>
  <c r="U101"/>
  <c r="V101"/>
  <c r="O102"/>
  <c r="P102"/>
  <c r="Q102"/>
  <c r="R102"/>
  <c r="S102"/>
  <c r="T102"/>
  <c r="U102"/>
  <c r="V102"/>
  <c r="O103"/>
  <c r="P103"/>
  <c r="Q103"/>
  <c r="R103"/>
  <c r="S103"/>
  <c r="T103"/>
  <c r="U103"/>
  <c r="V103"/>
  <c r="O104"/>
  <c r="P104"/>
  <c r="Q104"/>
  <c r="R104"/>
  <c r="S104"/>
  <c r="T104"/>
  <c r="U104"/>
  <c r="V104"/>
  <c r="O105"/>
  <c r="P105"/>
  <c r="Q105"/>
  <c r="R105"/>
  <c r="S105"/>
  <c r="T105"/>
  <c r="U105"/>
  <c r="V105"/>
  <c r="O106"/>
  <c r="P106"/>
  <c r="Q106"/>
  <c r="R106"/>
  <c r="S106"/>
  <c r="T106"/>
  <c r="U106"/>
  <c r="V106"/>
  <c r="O107"/>
  <c r="P107"/>
  <c r="Q107"/>
  <c r="R107"/>
  <c r="S107"/>
  <c r="T107"/>
  <c r="U107"/>
  <c r="V107"/>
  <c r="O108"/>
  <c r="P108"/>
  <c r="Q108"/>
  <c r="R108"/>
  <c r="S108"/>
  <c r="T108"/>
  <c r="U108"/>
  <c r="V108"/>
  <c r="O109"/>
  <c r="P109"/>
  <c r="Q109"/>
  <c r="R109"/>
  <c r="S109"/>
  <c r="T109"/>
  <c r="U109"/>
  <c r="V109"/>
  <c r="O110"/>
  <c r="P110"/>
  <c r="Q110"/>
  <c r="R110"/>
  <c r="S110"/>
  <c r="T110"/>
  <c r="U110"/>
  <c r="V110"/>
  <c r="O111"/>
  <c r="P111"/>
  <c r="Q111"/>
  <c r="R111"/>
  <c r="S111"/>
  <c r="T111"/>
  <c r="U111"/>
  <c r="V111"/>
  <c r="O112"/>
  <c r="P112"/>
  <c r="Q112"/>
  <c r="R112"/>
  <c r="S112"/>
  <c r="T112"/>
  <c r="U112"/>
  <c r="V112"/>
  <c r="O113"/>
  <c r="P113"/>
  <c r="Q113"/>
  <c r="R113"/>
  <c r="S113"/>
  <c r="T113"/>
  <c r="U113"/>
  <c r="V113"/>
  <c r="O114"/>
  <c r="P114"/>
  <c r="Q114"/>
  <c r="R114"/>
  <c r="S114"/>
  <c r="T114"/>
  <c r="U114"/>
  <c r="V114"/>
  <c r="O115"/>
  <c r="P115"/>
  <c r="Q115"/>
  <c r="R115"/>
  <c r="S115"/>
  <c r="T115"/>
  <c r="U115"/>
  <c r="V115"/>
  <c r="O116"/>
  <c r="P116"/>
  <c r="Q116"/>
  <c r="R116"/>
  <c r="S116"/>
  <c r="T116"/>
  <c r="U116"/>
  <c r="V116"/>
  <c r="O117"/>
  <c r="P117"/>
  <c r="Q117"/>
  <c r="R117"/>
  <c r="S117"/>
  <c r="T117"/>
  <c r="U117"/>
  <c r="V117"/>
  <c r="O118"/>
  <c r="P118"/>
  <c r="Q118"/>
  <c r="R118"/>
  <c r="S118"/>
  <c r="T118"/>
  <c r="U118"/>
  <c r="V118"/>
  <c r="O119"/>
  <c r="P119"/>
  <c r="Q119"/>
  <c r="R119"/>
  <c r="S119"/>
  <c r="T119"/>
  <c r="U119"/>
  <c r="V119"/>
  <c r="O120"/>
  <c r="P120"/>
  <c r="Q120"/>
  <c r="R120"/>
  <c r="S120"/>
  <c r="T120"/>
  <c r="U120"/>
  <c r="V120"/>
  <c r="O121"/>
  <c r="P121"/>
  <c r="Q121"/>
  <c r="R121"/>
  <c r="S121"/>
  <c r="T121"/>
  <c r="U121"/>
  <c r="V121"/>
  <c r="O122"/>
  <c r="P122"/>
  <c r="Q122"/>
  <c r="R122"/>
  <c r="S122"/>
  <c r="T122"/>
  <c r="U122"/>
  <c r="V122"/>
  <c r="O123"/>
  <c r="P123"/>
  <c r="Q123"/>
  <c r="R123"/>
  <c r="S123"/>
  <c r="T123"/>
  <c r="U123"/>
  <c r="V123"/>
  <c r="O124"/>
  <c r="P124"/>
  <c r="Q124"/>
  <c r="R124"/>
  <c r="S124"/>
  <c r="T124"/>
  <c r="U124"/>
  <c r="V124"/>
  <c r="O125"/>
  <c r="P125"/>
  <c r="Q125"/>
  <c r="R125"/>
  <c r="S125"/>
  <c r="T125"/>
  <c r="U125"/>
  <c r="V125"/>
  <c r="O126"/>
  <c r="P126"/>
  <c r="Q126"/>
  <c r="R126"/>
  <c r="S126"/>
  <c r="T126"/>
  <c r="U126"/>
  <c r="V126"/>
  <c r="O127"/>
  <c r="P127"/>
  <c r="Q127"/>
  <c r="R127"/>
  <c r="S127"/>
  <c r="T127"/>
  <c r="U127"/>
  <c r="V127"/>
  <c r="O128"/>
  <c r="P128"/>
  <c r="Q128"/>
  <c r="R128"/>
  <c r="S128"/>
  <c r="T128"/>
  <c r="U128"/>
  <c r="V128"/>
  <c r="O129"/>
  <c r="P129"/>
  <c r="Q129"/>
  <c r="R129"/>
  <c r="S129"/>
  <c r="T129"/>
  <c r="U129"/>
  <c r="V129"/>
  <c r="O130"/>
  <c r="P130"/>
  <c r="Q130"/>
  <c r="R130"/>
  <c r="S130"/>
  <c r="T130"/>
  <c r="U130"/>
  <c r="V130"/>
  <c r="O131"/>
  <c r="P131"/>
  <c r="Q131"/>
  <c r="R131"/>
  <c r="S131"/>
  <c r="T131"/>
  <c r="U131"/>
  <c r="V131"/>
  <c r="O132"/>
  <c r="P132"/>
  <c r="Q132"/>
  <c r="R132"/>
  <c r="S132"/>
  <c r="T132"/>
  <c r="U132"/>
  <c r="V132"/>
  <c r="O133"/>
  <c r="P133"/>
  <c r="Q133"/>
  <c r="R133"/>
  <c r="S133"/>
  <c r="T133"/>
  <c r="U133"/>
  <c r="V133"/>
  <c r="O134"/>
  <c r="P134"/>
  <c r="Q134"/>
  <c r="R134"/>
  <c r="S134"/>
  <c r="T134"/>
  <c r="U134"/>
  <c r="V134"/>
  <c r="O135"/>
  <c r="P135"/>
  <c r="Q135"/>
  <c r="R135"/>
  <c r="S135"/>
  <c r="T135"/>
  <c r="U135"/>
  <c r="V135"/>
  <c r="O136"/>
  <c r="P136"/>
  <c r="Q136"/>
  <c r="R136"/>
  <c r="S136"/>
  <c r="T136"/>
  <c r="U136"/>
  <c r="V136"/>
  <c r="O137"/>
  <c r="P137"/>
  <c r="Q137"/>
  <c r="R137"/>
  <c r="S137"/>
  <c r="T137"/>
  <c r="U137"/>
  <c r="V137"/>
  <c r="O138"/>
  <c r="P138"/>
  <c r="Q138"/>
  <c r="R138"/>
  <c r="S138"/>
  <c r="T138"/>
  <c r="U138"/>
  <c r="V138"/>
  <c r="O139"/>
  <c r="P139"/>
  <c r="Q139"/>
  <c r="R139"/>
  <c r="S139"/>
  <c r="T139"/>
  <c r="U139"/>
  <c r="V139"/>
  <c r="O140"/>
  <c r="P140"/>
  <c r="Q140"/>
  <c r="R140"/>
  <c r="S140"/>
  <c r="T140"/>
  <c r="U140"/>
  <c r="V140"/>
  <c r="O141"/>
  <c r="P141"/>
  <c r="Q141"/>
  <c r="R141"/>
  <c r="S141"/>
  <c r="T141"/>
  <c r="U141"/>
  <c r="V141"/>
  <c r="O142"/>
  <c r="P142"/>
  <c r="Q142"/>
  <c r="R142"/>
  <c r="S142"/>
  <c r="T142"/>
  <c r="U142"/>
  <c r="V142"/>
  <c r="O143"/>
  <c r="P143"/>
  <c r="Q143"/>
  <c r="R143"/>
  <c r="S143"/>
  <c r="T143"/>
  <c r="U143"/>
  <c r="V143"/>
  <c r="O144"/>
  <c r="P144"/>
  <c r="Q144"/>
  <c r="R144"/>
  <c r="S144"/>
  <c r="T144"/>
  <c r="U144"/>
  <c r="V144"/>
  <c r="O145"/>
  <c r="P145"/>
  <c r="Q145"/>
  <c r="R145"/>
  <c r="S145"/>
  <c r="T145"/>
  <c r="U145"/>
  <c r="V145"/>
  <c r="O146"/>
  <c r="P146"/>
  <c r="Q146"/>
  <c r="R146"/>
  <c r="S146"/>
  <c r="T146"/>
  <c r="U146"/>
  <c r="V146"/>
  <c r="O147"/>
  <c r="P147"/>
  <c r="Q147"/>
  <c r="R147"/>
  <c r="S147"/>
  <c r="T147"/>
  <c r="U147"/>
  <c r="V147"/>
  <c r="O148"/>
  <c r="P148"/>
  <c r="Q148"/>
  <c r="R148"/>
  <c r="S148"/>
  <c r="T148"/>
  <c r="U148"/>
  <c r="V148"/>
  <c r="O149"/>
  <c r="P149"/>
  <c r="Q149"/>
  <c r="R149"/>
  <c r="S149"/>
  <c r="T149"/>
  <c r="U149"/>
  <c r="V149"/>
  <c r="O150"/>
  <c r="P150"/>
  <c r="Q150"/>
  <c r="R150"/>
  <c r="S150"/>
  <c r="T150"/>
  <c r="U150"/>
  <c r="V150"/>
  <c r="O151"/>
  <c r="P151"/>
  <c r="Q151"/>
  <c r="R151"/>
  <c r="S151"/>
  <c r="T151"/>
  <c r="U151"/>
  <c r="V151"/>
  <c r="O152"/>
  <c r="P152"/>
  <c r="Q152"/>
  <c r="R152"/>
  <c r="S152"/>
  <c r="T152"/>
  <c r="U152"/>
  <c r="V152"/>
  <c r="O153"/>
  <c r="P153"/>
  <c r="Q153"/>
  <c r="R153"/>
  <c r="S153"/>
  <c r="T153"/>
  <c r="U153"/>
  <c r="V153"/>
  <c r="O154"/>
  <c r="P154"/>
  <c r="Q154"/>
  <c r="R154"/>
  <c r="S154"/>
  <c r="T154"/>
  <c r="U154"/>
  <c r="V154"/>
  <c r="O155"/>
  <c r="P155"/>
  <c r="Q155"/>
  <c r="R155"/>
  <c r="S155"/>
  <c r="T155"/>
  <c r="U155"/>
  <c r="V155"/>
  <c r="O156"/>
  <c r="P156"/>
  <c r="Q156"/>
  <c r="R156"/>
  <c r="S156"/>
  <c r="T156"/>
  <c r="U156"/>
  <c r="V156"/>
  <c r="O157"/>
  <c r="P157"/>
  <c r="Q157"/>
  <c r="R157"/>
  <c r="S157"/>
  <c r="T157"/>
  <c r="U157"/>
  <c r="V157"/>
  <c r="O158"/>
  <c r="P158"/>
  <c r="Q158"/>
  <c r="R158"/>
  <c r="S158"/>
  <c r="T158"/>
  <c r="U158"/>
  <c r="V158"/>
  <c r="O159"/>
  <c r="P159"/>
  <c r="Q159"/>
  <c r="R159"/>
  <c r="S159"/>
  <c r="T159"/>
  <c r="U159"/>
  <c r="V159"/>
  <c r="O160"/>
  <c r="P160"/>
  <c r="Q160"/>
  <c r="R160"/>
  <c r="S160"/>
  <c r="T160"/>
  <c r="U160"/>
  <c r="V160"/>
  <c r="O161"/>
  <c r="P161"/>
  <c r="Q161"/>
  <c r="R161"/>
  <c r="S161"/>
  <c r="T161"/>
  <c r="U161"/>
  <c r="V161"/>
  <c r="O162"/>
  <c r="P162"/>
  <c r="Q162"/>
  <c r="R162"/>
  <c r="S162"/>
  <c r="T162"/>
  <c r="U162"/>
  <c r="V162"/>
  <c r="O163"/>
  <c r="P163"/>
  <c r="Q163"/>
  <c r="R163"/>
  <c r="S163"/>
  <c r="T163"/>
  <c r="U163"/>
  <c r="V163"/>
  <c r="O164"/>
  <c r="P164"/>
  <c r="Q164"/>
  <c r="R164"/>
  <c r="S164"/>
  <c r="T164"/>
  <c r="U164"/>
  <c r="V164"/>
  <c r="O165"/>
  <c r="P165"/>
  <c r="Q165"/>
  <c r="R165"/>
  <c r="S165"/>
  <c r="T165"/>
  <c r="U165"/>
  <c r="V165"/>
  <c r="O166"/>
  <c r="P166"/>
  <c r="Q166"/>
  <c r="R166"/>
  <c r="S166"/>
  <c r="T166"/>
  <c r="U166"/>
  <c r="V166"/>
  <c r="O167"/>
  <c r="P167"/>
  <c r="Q167"/>
  <c r="R167"/>
  <c r="S167"/>
  <c r="T167"/>
  <c r="U167"/>
  <c r="V167"/>
  <c r="O168"/>
  <c r="P168"/>
  <c r="Q168"/>
  <c r="R168"/>
  <c r="S168"/>
  <c r="T168"/>
  <c r="U168"/>
  <c r="V168"/>
  <c r="O169"/>
  <c r="P169"/>
  <c r="Q169"/>
  <c r="R169"/>
  <c r="S169"/>
  <c r="T169"/>
  <c r="U169"/>
  <c r="V169"/>
  <c r="O170"/>
  <c r="P170"/>
  <c r="Q170"/>
  <c r="R170"/>
  <c r="S170"/>
  <c r="T170"/>
  <c r="U170"/>
  <c r="V170"/>
  <c r="O171"/>
  <c r="P171"/>
  <c r="Q171"/>
  <c r="R171"/>
  <c r="S171"/>
  <c r="T171"/>
  <c r="U171"/>
  <c r="V171"/>
  <c r="O172"/>
  <c r="P172"/>
  <c r="Q172"/>
  <c r="R172"/>
  <c r="S172"/>
  <c r="T172"/>
  <c r="U172"/>
  <c r="V172"/>
  <c r="O173"/>
  <c r="P173"/>
  <c r="Q173"/>
  <c r="R173"/>
  <c r="S173"/>
  <c r="T173"/>
  <c r="U173"/>
  <c r="V173"/>
  <c r="O174"/>
  <c r="P174"/>
  <c r="Q174"/>
  <c r="R174"/>
  <c r="S174"/>
  <c r="T174"/>
  <c r="U174"/>
  <c r="V174"/>
  <c r="O175"/>
  <c r="P175"/>
  <c r="Q175"/>
  <c r="R175"/>
  <c r="S175"/>
  <c r="T175"/>
  <c r="U175"/>
  <c r="V175"/>
  <c r="O176"/>
  <c r="P176"/>
  <c r="Q176"/>
  <c r="R176"/>
  <c r="S176"/>
  <c r="T176"/>
  <c r="U176"/>
  <c r="V176"/>
  <c r="O177"/>
  <c r="P177"/>
  <c r="Q177"/>
  <c r="R177"/>
  <c r="S177"/>
  <c r="T177"/>
  <c r="U177"/>
  <c r="V177"/>
  <c r="O178"/>
  <c r="P178"/>
  <c r="Q178"/>
  <c r="R178"/>
  <c r="S178"/>
  <c r="T178"/>
  <c r="U178"/>
  <c r="V178"/>
  <c r="O179"/>
  <c r="P179"/>
  <c r="Q179"/>
  <c r="R179"/>
  <c r="S179"/>
  <c r="T179"/>
  <c r="U179"/>
  <c r="V179"/>
  <c r="O180"/>
  <c r="P180"/>
  <c r="Q180"/>
  <c r="R180"/>
  <c r="S180"/>
  <c r="T180"/>
  <c r="U180"/>
  <c r="V180"/>
  <c r="O181"/>
  <c r="P181"/>
  <c r="Q181"/>
  <c r="R181"/>
  <c r="S181"/>
  <c r="T181"/>
  <c r="U181"/>
  <c r="V181"/>
  <c r="O182"/>
  <c r="P182"/>
  <c r="Q182"/>
  <c r="R182"/>
  <c r="S182"/>
  <c r="T182"/>
  <c r="U182"/>
  <c r="V182"/>
  <c r="O183"/>
  <c r="P183"/>
  <c r="Q183"/>
  <c r="R183"/>
  <c r="S183"/>
  <c r="T183"/>
  <c r="U183"/>
  <c r="V183"/>
  <c r="O184"/>
  <c r="P184"/>
  <c r="Q184"/>
  <c r="R184"/>
  <c r="S184"/>
  <c r="T184"/>
  <c r="U184"/>
  <c r="V184"/>
  <c r="O185"/>
  <c r="P185"/>
  <c r="Q185"/>
  <c r="R185"/>
  <c r="S185"/>
  <c r="T185"/>
  <c r="U185"/>
  <c r="V185"/>
  <c r="O186"/>
  <c r="P186"/>
  <c r="Q186"/>
  <c r="R186"/>
  <c r="S186"/>
  <c r="T186"/>
  <c r="U186"/>
  <c r="V186"/>
  <c r="O187"/>
  <c r="P187"/>
  <c r="Q187"/>
  <c r="R187"/>
  <c r="S187"/>
  <c r="T187"/>
  <c r="U187"/>
  <c r="V187"/>
  <c r="O188"/>
  <c r="P188"/>
  <c r="Q188"/>
  <c r="R188"/>
  <c r="S188"/>
  <c r="T188"/>
  <c r="U188"/>
  <c r="V188"/>
  <c r="O189"/>
  <c r="P189"/>
  <c r="Q189"/>
  <c r="R189"/>
  <c r="S189"/>
  <c r="T189"/>
  <c r="U189"/>
  <c r="V189"/>
  <c r="O190"/>
  <c r="P190"/>
  <c r="Q190"/>
  <c r="R190"/>
  <c r="S190"/>
  <c r="T190"/>
  <c r="U190"/>
  <c r="V190"/>
  <c r="O191"/>
  <c r="P191"/>
  <c r="Q191"/>
  <c r="R191"/>
  <c r="S191"/>
  <c r="T191"/>
  <c r="U191"/>
  <c r="V191"/>
  <c r="O192"/>
  <c r="P192"/>
  <c r="Q192"/>
  <c r="R192"/>
  <c r="S192"/>
  <c r="T192"/>
  <c r="U192"/>
  <c r="V192"/>
  <c r="O193"/>
  <c r="P193"/>
  <c r="Q193"/>
  <c r="R193"/>
  <c r="S193"/>
  <c r="T193"/>
  <c r="U193"/>
  <c r="V193"/>
  <c r="O194"/>
  <c r="P194"/>
  <c r="Q194"/>
  <c r="R194"/>
  <c r="S194"/>
  <c r="T194"/>
  <c r="U194"/>
  <c r="V194"/>
  <c r="O195"/>
  <c r="P195"/>
  <c r="Q195"/>
  <c r="R195"/>
  <c r="S195"/>
  <c r="T195"/>
  <c r="U195"/>
  <c r="V195"/>
  <c r="O196"/>
  <c r="P196"/>
  <c r="Q196"/>
  <c r="R196"/>
  <c r="S196"/>
  <c r="T196"/>
  <c r="U196"/>
  <c r="V196"/>
  <c r="O197"/>
  <c r="P197"/>
  <c r="Q197"/>
  <c r="R197"/>
  <c r="S197"/>
  <c r="T197"/>
  <c r="U197"/>
  <c r="V197"/>
  <c r="O198"/>
  <c r="P198"/>
  <c r="Q198"/>
  <c r="R198"/>
  <c r="S198"/>
  <c r="T198"/>
  <c r="U198"/>
  <c r="V198"/>
  <c r="O199"/>
  <c r="P199"/>
  <c r="Q199"/>
  <c r="R199"/>
  <c r="S199"/>
  <c r="T199"/>
  <c r="U199"/>
  <c r="V199"/>
  <c r="O200"/>
  <c r="P200"/>
  <c r="Q200"/>
  <c r="R200"/>
  <c r="S200"/>
  <c r="T200"/>
  <c r="U200"/>
  <c r="V200"/>
  <c r="O201"/>
  <c r="P201"/>
  <c r="Q201"/>
  <c r="R201"/>
  <c r="S201"/>
  <c r="T201"/>
  <c r="U201"/>
  <c r="V201"/>
  <c r="O202"/>
  <c r="P202"/>
  <c r="Q202"/>
  <c r="R202"/>
  <c r="S202"/>
  <c r="T202"/>
  <c r="U202"/>
  <c r="V202"/>
  <c r="O203"/>
  <c r="P203"/>
  <c r="Q203"/>
  <c r="R203"/>
  <c r="S203"/>
  <c r="T203"/>
  <c r="U203"/>
  <c r="V203"/>
  <c r="O204"/>
  <c r="P204"/>
  <c r="Q204"/>
  <c r="R204"/>
  <c r="S204"/>
  <c r="T204"/>
  <c r="U204"/>
  <c r="V204"/>
  <c r="O205"/>
  <c r="P205"/>
  <c r="Q205"/>
  <c r="R205"/>
  <c r="S205"/>
  <c r="T205"/>
  <c r="U205"/>
  <c r="V205"/>
  <c r="O206"/>
  <c r="P206"/>
  <c r="Q206"/>
  <c r="R206"/>
  <c r="S206"/>
  <c r="T206"/>
  <c r="U206"/>
  <c r="V206"/>
  <c r="O207"/>
  <c r="P207"/>
  <c r="Q207"/>
  <c r="R207"/>
  <c r="S207"/>
  <c r="T207"/>
  <c r="U207"/>
  <c r="V207"/>
  <c r="O208"/>
  <c r="P208"/>
  <c r="Q208"/>
  <c r="R208"/>
  <c r="S208"/>
  <c r="T208"/>
  <c r="U208"/>
  <c r="V208"/>
  <c r="O209"/>
  <c r="P209"/>
  <c r="Q209"/>
  <c r="R209"/>
  <c r="S209"/>
  <c r="T209"/>
  <c r="U209"/>
  <c r="V209"/>
  <c r="O210"/>
  <c r="P210"/>
  <c r="Q210"/>
  <c r="R210"/>
  <c r="S210"/>
  <c r="T210"/>
  <c r="U210"/>
  <c r="V210"/>
  <c r="O211"/>
  <c r="P211"/>
  <c r="Q211"/>
  <c r="R211"/>
  <c r="S211"/>
  <c r="T211"/>
  <c r="U211"/>
  <c r="V211"/>
  <c r="O212"/>
  <c r="P212"/>
  <c r="Q212"/>
  <c r="R212"/>
  <c r="S212"/>
  <c r="T212"/>
  <c r="U212"/>
  <c r="V212"/>
  <c r="O213"/>
  <c r="P213"/>
  <c r="Q213"/>
  <c r="R213"/>
  <c r="S213"/>
  <c r="T213"/>
  <c r="U213"/>
  <c r="V213"/>
  <c r="O214"/>
  <c r="P214"/>
  <c r="Q214"/>
  <c r="R214"/>
  <c r="S214"/>
  <c r="T214"/>
  <c r="U214"/>
  <c r="V214"/>
  <c r="O215"/>
  <c r="P215"/>
  <c r="Q215"/>
  <c r="R215"/>
  <c r="S215"/>
  <c r="T215"/>
  <c r="U215"/>
  <c r="V215"/>
  <c r="O216"/>
  <c r="P216"/>
  <c r="Q216"/>
  <c r="R216"/>
  <c r="S216"/>
  <c r="T216"/>
  <c r="U216"/>
  <c r="V216"/>
  <c r="O217"/>
  <c r="P217"/>
  <c r="Q217"/>
  <c r="R217"/>
  <c r="S217"/>
  <c r="T217"/>
  <c r="U217"/>
  <c r="V217"/>
  <c r="O218"/>
  <c r="P218"/>
  <c r="Q218"/>
  <c r="R218"/>
  <c r="S218"/>
  <c r="T218"/>
  <c r="U218"/>
  <c r="V218"/>
  <c r="O219"/>
  <c r="P219"/>
  <c r="Q219"/>
  <c r="R219"/>
  <c r="S219"/>
  <c r="T219"/>
  <c r="U219"/>
  <c r="V219"/>
  <c r="O220"/>
  <c r="P220"/>
  <c r="Q220"/>
  <c r="R220"/>
  <c r="S220"/>
  <c r="T220"/>
  <c r="U220"/>
  <c r="V220"/>
  <c r="O221"/>
  <c r="P221"/>
  <c r="Q221"/>
  <c r="R221"/>
  <c r="S221"/>
  <c r="T221"/>
  <c r="U221"/>
  <c r="V221"/>
  <c r="O222"/>
  <c r="P222"/>
  <c r="Q222"/>
  <c r="R222"/>
  <c r="S222"/>
  <c r="T222"/>
  <c r="U222"/>
  <c r="V222"/>
  <c r="O223"/>
  <c r="P223"/>
  <c r="Q223"/>
  <c r="R223"/>
  <c r="S223"/>
  <c r="T223"/>
  <c r="U223"/>
  <c r="V223"/>
  <c r="O224"/>
  <c r="P224"/>
  <c r="Q224"/>
  <c r="R224"/>
  <c r="S224"/>
  <c r="T224"/>
  <c r="U224"/>
  <c r="V224"/>
  <c r="O225"/>
  <c r="P225"/>
  <c r="Q225"/>
  <c r="R225"/>
  <c r="S225"/>
  <c r="T225"/>
  <c r="U225"/>
  <c r="V225"/>
  <c r="O226"/>
  <c r="P226"/>
  <c r="Q226"/>
  <c r="R226"/>
  <c r="S226"/>
  <c r="T226"/>
  <c r="U226"/>
  <c r="V226"/>
  <c r="O227"/>
  <c r="P227"/>
  <c r="Q227"/>
  <c r="R227"/>
  <c r="S227"/>
  <c r="T227"/>
  <c r="U227"/>
  <c r="V227"/>
  <c r="O228"/>
  <c r="P228"/>
  <c r="Q228"/>
  <c r="R228"/>
  <c r="S228"/>
  <c r="T228"/>
  <c r="U228"/>
  <c r="V228"/>
  <c r="O229"/>
  <c r="P229"/>
  <c r="Q229"/>
  <c r="R229"/>
  <c r="S229"/>
  <c r="T229"/>
  <c r="U229"/>
  <c r="V229"/>
  <c r="O230"/>
  <c r="P230"/>
  <c r="Q230"/>
  <c r="R230"/>
  <c r="S230"/>
  <c r="T230"/>
  <c r="U230"/>
  <c r="V230"/>
  <c r="O231"/>
  <c r="P231"/>
  <c r="Q231"/>
  <c r="R231"/>
  <c r="S231"/>
  <c r="T231"/>
  <c r="U231"/>
  <c r="V231"/>
  <c r="O232"/>
  <c r="P232"/>
  <c r="Q232"/>
  <c r="R232"/>
  <c r="S232"/>
  <c r="T232"/>
  <c r="U232"/>
  <c r="V232"/>
  <c r="O233"/>
  <c r="P233"/>
  <c r="Q233"/>
  <c r="R233"/>
  <c r="S233"/>
  <c r="T233"/>
  <c r="U233"/>
  <c r="V233"/>
  <c r="O234"/>
  <c r="P234"/>
  <c r="Q234"/>
  <c r="R234"/>
  <c r="S234"/>
  <c r="T234"/>
  <c r="U234"/>
  <c r="V234"/>
  <c r="O235"/>
  <c r="P235"/>
  <c r="Q235"/>
  <c r="R235"/>
  <c r="S235"/>
  <c r="T235"/>
  <c r="U235"/>
  <c r="V235"/>
  <c r="O236"/>
  <c r="P236"/>
  <c r="Q236"/>
  <c r="R236"/>
  <c r="S236"/>
  <c r="T236"/>
  <c r="U236"/>
  <c r="V236"/>
  <c r="O237"/>
  <c r="P237"/>
  <c r="Q237"/>
  <c r="R237"/>
  <c r="S237"/>
  <c r="T237"/>
  <c r="U237"/>
  <c r="V237"/>
  <c r="V5"/>
  <c r="U5"/>
  <c r="T5"/>
  <c r="S5"/>
  <c r="R5"/>
  <c r="Q5"/>
  <c r="P5"/>
  <c r="O5"/>
  <c r="E89" i="4"/>
  <c r="K95" i="10" s="1"/>
  <c r="F89" i="4"/>
  <c r="L95" i="10" s="1"/>
  <c r="G89" i="4"/>
  <c r="M95" i="10" s="1"/>
  <c r="H89" i="4"/>
  <c r="N95" i="10" s="1"/>
  <c r="E90" i="4"/>
  <c r="F90"/>
  <c r="G90"/>
  <c r="H90"/>
  <c r="E91"/>
  <c r="F91"/>
  <c r="G91"/>
  <c r="H91"/>
  <c r="E92"/>
  <c r="F92"/>
  <c r="G92"/>
  <c r="H92"/>
  <c r="E9"/>
  <c r="F9"/>
  <c r="G9"/>
  <c r="H9"/>
  <c r="E10"/>
  <c r="F10"/>
  <c r="G10"/>
  <c r="H10"/>
  <c r="E11"/>
  <c r="F11"/>
  <c r="G11"/>
  <c r="H11"/>
  <c r="E12"/>
  <c r="K134" i="10" s="1"/>
  <c r="F12" i="4"/>
  <c r="L134" i="10" s="1"/>
  <c r="G12" i="4"/>
  <c r="M134" i="10" s="1"/>
  <c r="H12" i="4"/>
  <c r="N134" i="10" s="1"/>
  <c r="E134" i="12"/>
  <c r="F134"/>
  <c r="G134"/>
  <c r="H134"/>
  <c r="E135"/>
  <c r="F135"/>
  <c r="G135"/>
  <c r="H135"/>
  <c r="E136"/>
  <c r="F136"/>
  <c r="G136"/>
  <c r="H136"/>
  <c r="E137"/>
  <c r="F137"/>
  <c r="G137"/>
  <c r="H137"/>
  <c r="E138"/>
  <c r="F138"/>
  <c r="G138"/>
  <c r="H138"/>
  <c r="E134" i="3"/>
  <c r="F134"/>
  <c r="G134"/>
  <c r="H134"/>
  <c r="E135"/>
  <c r="F135"/>
  <c r="G135"/>
  <c r="H135"/>
  <c r="E136"/>
  <c r="F136"/>
  <c r="G136"/>
  <c r="H136"/>
  <c r="E137"/>
  <c r="F137"/>
  <c r="G137"/>
  <c r="H137"/>
  <c r="E138"/>
  <c r="F138"/>
  <c r="G138"/>
  <c r="H138"/>
  <c r="E134" i="14"/>
  <c r="F134"/>
  <c r="G134"/>
  <c r="H134"/>
  <c r="E135"/>
  <c r="F135"/>
  <c r="G135"/>
  <c r="H135"/>
  <c r="E136"/>
  <c r="F136"/>
  <c r="G136"/>
  <c r="H136"/>
  <c r="E137"/>
  <c r="F137"/>
  <c r="G137"/>
  <c r="H137"/>
  <c r="E138"/>
  <c r="F138"/>
  <c r="G138"/>
  <c r="H138"/>
  <c r="E134" i="16"/>
  <c r="F134"/>
  <c r="G134"/>
  <c r="H134"/>
  <c r="E135"/>
  <c r="F135"/>
  <c r="G135"/>
  <c r="H135"/>
  <c r="E136"/>
  <c r="F136"/>
  <c r="G136"/>
  <c r="H136"/>
  <c r="E137"/>
  <c r="F137"/>
  <c r="G137"/>
  <c r="H137"/>
  <c r="E138"/>
  <c r="F138"/>
  <c r="G138"/>
  <c r="H138"/>
  <c r="E134" i="2"/>
  <c r="F134"/>
  <c r="G134"/>
  <c r="H134"/>
  <c r="J134"/>
  <c r="K134"/>
  <c r="L134"/>
  <c r="M134"/>
  <c r="E135"/>
  <c r="F135"/>
  <c r="G135"/>
  <c r="H135"/>
  <c r="J135"/>
  <c r="K135"/>
  <c r="L135"/>
  <c r="M135"/>
  <c r="E136"/>
  <c r="F136"/>
  <c r="G136"/>
  <c r="H136"/>
  <c r="J136"/>
  <c r="K136"/>
  <c r="L136"/>
  <c r="M136"/>
  <c r="E137"/>
  <c r="F137"/>
  <c r="G137"/>
  <c r="H137"/>
  <c r="J137"/>
  <c r="K137"/>
  <c r="L137"/>
  <c r="M137"/>
  <c r="E138"/>
  <c r="F138"/>
  <c r="G138"/>
  <c r="H138"/>
  <c r="J138"/>
  <c r="K138"/>
  <c r="L138"/>
  <c r="M138"/>
  <c r="E129" i="12"/>
  <c r="F129"/>
  <c r="G129"/>
  <c r="H129"/>
  <c r="E130"/>
  <c r="F130"/>
  <c r="G130"/>
  <c r="H130"/>
  <c r="E131"/>
  <c r="F131"/>
  <c r="G131"/>
  <c r="H131"/>
  <c r="E132"/>
  <c r="F132"/>
  <c r="G132"/>
  <c r="H132"/>
  <c r="E129" i="3"/>
  <c r="Q31" i="9" s="1"/>
  <c r="F129" i="3"/>
  <c r="R31" i="9" s="1"/>
  <c r="G129" i="3"/>
  <c r="S31" i="9" s="1"/>
  <c r="H129" i="3"/>
  <c r="T31" i="9" s="1"/>
  <c r="E130" i="3"/>
  <c r="F130"/>
  <c r="G130"/>
  <c r="H130"/>
  <c r="E131"/>
  <c r="F131"/>
  <c r="G131"/>
  <c r="H131"/>
  <c r="E132"/>
  <c r="F132"/>
  <c r="G132"/>
  <c r="H132"/>
  <c r="E129" i="14"/>
  <c r="J35" i="18" s="1"/>
  <c r="F129" i="14"/>
  <c r="K35" i="18" s="1"/>
  <c r="G129" i="14"/>
  <c r="L35" i="18" s="1"/>
  <c r="H129" i="14"/>
  <c r="M35" i="18" s="1"/>
  <c r="E130" i="14"/>
  <c r="F130"/>
  <c r="G130"/>
  <c r="H130"/>
  <c r="E131"/>
  <c r="F131"/>
  <c r="G131"/>
  <c r="H131"/>
  <c r="E132"/>
  <c r="F132"/>
  <c r="G132"/>
  <c r="H132"/>
  <c r="E129" i="16"/>
  <c r="F129"/>
  <c r="G129"/>
  <c r="H129"/>
  <c r="E130"/>
  <c r="F130"/>
  <c r="G130"/>
  <c r="H130"/>
  <c r="E131"/>
  <c r="F131"/>
  <c r="G131"/>
  <c r="H131"/>
  <c r="E132"/>
  <c r="F132"/>
  <c r="G132"/>
  <c r="H132"/>
  <c r="E129" i="2"/>
  <c r="F129"/>
  <c r="G129"/>
  <c r="H129"/>
  <c r="J129"/>
  <c r="K129"/>
  <c r="L129"/>
  <c r="M129"/>
  <c r="E130"/>
  <c r="F130"/>
  <c r="G130"/>
  <c r="H130"/>
  <c r="J130"/>
  <c r="K130"/>
  <c r="L130"/>
  <c r="M130"/>
  <c r="E131"/>
  <c r="F131"/>
  <c r="G131"/>
  <c r="H131"/>
  <c r="J131"/>
  <c r="K131"/>
  <c r="L131"/>
  <c r="M131"/>
  <c r="E132"/>
  <c r="F132"/>
  <c r="G132"/>
  <c r="H132"/>
  <c r="J132"/>
  <c r="K132"/>
  <c r="L132"/>
  <c r="M132"/>
  <c r="H133" i="12"/>
  <c r="G133"/>
  <c r="F133"/>
  <c r="E133"/>
  <c r="H133" i="3"/>
  <c r="T297" i="9" s="1"/>
  <c r="G133" i="3"/>
  <c r="S297" i="9" s="1"/>
  <c r="F133" i="3"/>
  <c r="R297" i="9" s="1"/>
  <c r="E133" i="3"/>
  <c r="Q297" i="9" s="1"/>
  <c r="H133" i="14"/>
  <c r="G133"/>
  <c r="F133"/>
  <c r="E133"/>
  <c r="H133" i="16"/>
  <c r="G133"/>
  <c r="F133"/>
  <c r="E133"/>
  <c r="M133" i="2"/>
  <c r="L133"/>
  <c r="K133"/>
  <c r="J133"/>
  <c r="H133"/>
  <c r="G133"/>
  <c r="F133"/>
  <c r="E133"/>
  <c r="M124"/>
  <c r="L124"/>
  <c r="K124"/>
  <c r="J124"/>
  <c r="H124"/>
  <c r="G124"/>
  <c r="F124"/>
  <c r="E124"/>
  <c r="M123"/>
  <c r="L123"/>
  <c r="K123"/>
  <c r="J123"/>
  <c r="H123"/>
  <c r="G123"/>
  <c r="F123"/>
  <c r="E123"/>
  <c r="M120"/>
  <c r="L120"/>
  <c r="K120"/>
  <c r="J120"/>
  <c r="H120"/>
  <c r="G120"/>
  <c r="F120"/>
  <c r="E120"/>
  <c r="M119"/>
  <c r="L119"/>
  <c r="K119"/>
  <c r="J119"/>
  <c r="H119"/>
  <c r="G119"/>
  <c r="F119"/>
  <c r="E119"/>
  <c r="M118"/>
  <c r="L118"/>
  <c r="K118"/>
  <c r="J118"/>
  <c r="H118"/>
  <c r="G118"/>
  <c r="F118"/>
  <c r="E118"/>
  <c r="M117"/>
  <c r="L117"/>
  <c r="K117"/>
  <c r="J117"/>
  <c r="H117"/>
  <c r="G117"/>
  <c r="F117"/>
  <c r="E117"/>
  <c r="M116"/>
  <c r="L116"/>
  <c r="K116"/>
  <c r="J116"/>
  <c r="M115"/>
  <c r="L115"/>
  <c r="K115"/>
  <c r="J115"/>
  <c r="H115"/>
  <c r="G115"/>
  <c r="F115"/>
  <c r="E115"/>
  <c r="M110"/>
  <c r="L110"/>
  <c r="K110"/>
  <c r="J110"/>
  <c r="H110"/>
  <c r="G110"/>
  <c r="F110"/>
  <c r="E110"/>
  <c r="M109"/>
  <c r="L109"/>
  <c r="K109"/>
  <c r="J109"/>
  <c r="H109"/>
  <c r="G109"/>
  <c r="F109"/>
  <c r="E109"/>
  <c r="M104"/>
  <c r="L104"/>
  <c r="K104"/>
  <c r="J104"/>
  <c r="H104"/>
  <c r="G104"/>
  <c r="F104"/>
  <c r="E104"/>
  <c r="M103"/>
  <c r="L103"/>
  <c r="K103"/>
  <c r="J103"/>
  <c r="H103"/>
  <c r="G103"/>
  <c r="F103"/>
  <c r="E103"/>
  <c r="M98"/>
  <c r="L98"/>
  <c r="K98"/>
  <c r="J98"/>
  <c r="H98"/>
  <c r="G98"/>
  <c r="F98"/>
  <c r="E98"/>
  <c r="M97"/>
  <c r="L97"/>
  <c r="K97"/>
  <c r="J97"/>
  <c r="H97"/>
  <c r="G97"/>
  <c r="F97"/>
  <c r="E97"/>
  <c r="M94"/>
  <c r="L94"/>
  <c r="K94"/>
  <c r="J94"/>
  <c r="H94"/>
  <c r="G94"/>
  <c r="F94"/>
  <c r="E94"/>
  <c r="M93"/>
  <c r="L93"/>
  <c r="K93"/>
  <c r="J93"/>
  <c r="H93"/>
  <c r="G93"/>
  <c r="F93"/>
  <c r="E93"/>
  <c r="M88"/>
  <c r="L88"/>
  <c r="K88"/>
  <c r="J88"/>
  <c r="H88"/>
  <c r="G88"/>
  <c r="F88"/>
  <c r="E88"/>
  <c r="M87"/>
  <c r="L87"/>
  <c r="K87"/>
  <c r="J87"/>
  <c r="H87"/>
  <c r="G87"/>
  <c r="F87"/>
  <c r="E87"/>
  <c r="M84"/>
  <c r="L84"/>
  <c r="K84"/>
  <c r="J84"/>
  <c r="H84"/>
  <c r="G84"/>
  <c r="F84"/>
  <c r="E84"/>
  <c r="M83"/>
  <c r="L83"/>
  <c r="K83"/>
  <c r="J83"/>
  <c r="H83"/>
  <c r="G83"/>
  <c r="F83"/>
  <c r="E83"/>
  <c r="M78"/>
  <c r="L78"/>
  <c r="K78"/>
  <c r="J78"/>
  <c r="H78"/>
  <c r="G78"/>
  <c r="F78"/>
  <c r="E78"/>
  <c r="M77"/>
  <c r="L77"/>
  <c r="K77"/>
  <c r="J77"/>
  <c r="H77"/>
  <c r="G77"/>
  <c r="F77"/>
  <c r="E77"/>
  <c r="M74"/>
  <c r="L74"/>
  <c r="K74"/>
  <c r="J74"/>
  <c r="H74"/>
  <c r="G74"/>
  <c r="F74"/>
  <c r="E74"/>
  <c r="M73"/>
  <c r="L73"/>
  <c r="K73"/>
  <c r="J73"/>
  <c r="H73"/>
  <c r="G73"/>
  <c r="F73"/>
  <c r="E73"/>
  <c r="M68"/>
  <c r="L68"/>
  <c r="K68"/>
  <c r="J68"/>
  <c r="H68"/>
  <c r="G68"/>
  <c r="F68"/>
  <c r="E68"/>
  <c r="M67"/>
  <c r="L67"/>
  <c r="K67"/>
  <c r="J67"/>
  <c r="H67"/>
  <c r="G67"/>
  <c r="F67"/>
  <c r="E67"/>
  <c r="M64"/>
  <c r="L64"/>
  <c r="K64"/>
  <c r="J64"/>
  <c r="H64"/>
  <c r="G64"/>
  <c r="F64"/>
  <c r="E64"/>
  <c r="M63"/>
  <c r="L63"/>
  <c r="K63"/>
  <c r="J63"/>
  <c r="H63"/>
  <c r="G63"/>
  <c r="F63"/>
  <c r="E63"/>
  <c r="M54"/>
  <c r="L54"/>
  <c r="K54"/>
  <c r="J54"/>
  <c r="H54"/>
  <c r="G54"/>
  <c r="F54"/>
  <c r="E54"/>
  <c r="M53"/>
  <c r="L53"/>
  <c r="K53"/>
  <c r="J53"/>
  <c r="H53"/>
  <c r="G53"/>
  <c r="F53"/>
  <c r="E53"/>
  <c r="M44"/>
  <c r="L44"/>
  <c r="K44"/>
  <c r="J44"/>
  <c r="H44"/>
  <c r="G44"/>
  <c r="F44"/>
  <c r="E44"/>
  <c r="M43"/>
  <c r="L43"/>
  <c r="K43"/>
  <c r="J43"/>
  <c r="H43"/>
  <c r="G43"/>
  <c r="F43"/>
  <c r="E43"/>
  <c r="M34"/>
  <c r="L34"/>
  <c r="K34"/>
  <c r="J34"/>
  <c r="H34"/>
  <c r="G34"/>
  <c r="F34"/>
  <c r="E34"/>
  <c r="M33"/>
  <c r="L33"/>
  <c r="K33"/>
  <c r="J33"/>
  <c r="H33"/>
  <c r="G33"/>
  <c r="F33"/>
  <c r="E33"/>
  <c r="M24"/>
  <c r="L24"/>
  <c r="K24"/>
  <c r="J24"/>
  <c r="H24"/>
  <c r="G24"/>
  <c r="F24"/>
  <c r="E24"/>
  <c r="M23"/>
  <c r="L23"/>
  <c r="K23"/>
  <c r="J23"/>
  <c r="H23"/>
  <c r="G23"/>
  <c r="F23"/>
  <c r="E23"/>
  <c r="E13"/>
  <c r="F13"/>
  <c r="G13"/>
  <c r="H13"/>
  <c r="E14"/>
  <c r="F14"/>
  <c r="G14"/>
  <c r="H14"/>
  <c r="H12"/>
  <c r="G12"/>
  <c r="F12"/>
  <c r="E12"/>
  <c r="J121"/>
  <c r="K121"/>
  <c r="L121"/>
  <c r="M121"/>
  <c r="J122"/>
  <c r="K122"/>
  <c r="L122"/>
  <c r="M122"/>
  <c r="J125"/>
  <c r="K125"/>
  <c r="L125"/>
  <c r="M125"/>
  <c r="J126"/>
  <c r="K126"/>
  <c r="L126"/>
  <c r="M126"/>
  <c r="J127"/>
  <c r="K127"/>
  <c r="L127"/>
  <c r="M127"/>
  <c r="J128"/>
  <c r="K128"/>
  <c r="L128"/>
  <c r="M128"/>
  <c r="H98" i="3"/>
  <c r="G98"/>
  <c r="F98"/>
  <c r="E98"/>
  <c r="H97"/>
  <c r="T254" i="9" s="1"/>
  <c r="G97" i="3"/>
  <c r="S254" i="9" s="1"/>
  <c r="F97" i="3"/>
  <c r="R254" i="9" s="1"/>
  <c r="E97" i="3"/>
  <c r="Q254" i="9" s="1"/>
  <c r="H98" i="14"/>
  <c r="G98"/>
  <c r="F98"/>
  <c r="E98"/>
  <c r="H97"/>
  <c r="G97"/>
  <c r="F97"/>
  <c r="E97"/>
  <c r="H98" i="16"/>
  <c r="G98"/>
  <c r="F98"/>
  <c r="E98"/>
  <c r="H97"/>
  <c r="G97"/>
  <c r="F97"/>
  <c r="E97"/>
  <c r="H98" i="12"/>
  <c r="G98"/>
  <c r="F98"/>
  <c r="E98"/>
  <c r="H97"/>
  <c r="G97"/>
  <c r="F97"/>
  <c r="E97"/>
  <c r="H88" i="3"/>
  <c r="G88"/>
  <c r="F88"/>
  <c r="E88"/>
  <c r="H87"/>
  <c r="G87"/>
  <c r="F87"/>
  <c r="E87"/>
  <c r="H88" i="14"/>
  <c r="G88"/>
  <c r="F88"/>
  <c r="E88"/>
  <c r="H87"/>
  <c r="G87"/>
  <c r="F87"/>
  <c r="E87"/>
  <c r="H88" i="16"/>
  <c r="G88"/>
  <c r="F88"/>
  <c r="E88"/>
  <c r="H87"/>
  <c r="G87"/>
  <c r="F87"/>
  <c r="E87"/>
  <c r="H88" i="12"/>
  <c r="G88"/>
  <c r="F88"/>
  <c r="E88"/>
  <c r="H87"/>
  <c r="G87"/>
  <c r="F87"/>
  <c r="E87"/>
  <c r="H78" i="3"/>
  <c r="G78"/>
  <c r="F78"/>
  <c r="E78"/>
  <c r="H77"/>
  <c r="G77"/>
  <c r="F77"/>
  <c r="E77"/>
  <c r="H78" i="14"/>
  <c r="G78"/>
  <c r="F78"/>
  <c r="E78"/>
  <c r="H77"/>
  <c r="G77"/>
  <c r="F77"/>
  <c r="E77"/>
  <c r="H78" i="16"/>
  <c r="G78"/>
  <c r="F78"/>
  <c r="E78"/>
  <c r="H77"/>
  <c r="G77"/>
  <c r="F77"/>
  <c r="E77"/>
  <c r="H78" i="4"/>
  <c r="G78"/>
  <c r="F78"/>
  <c r="E78"/>
  <c r="H77"/>
  <c r="G77"/>
  <c r="F77"/>
  <c r="E77"/>
  <c r="H78" i="12"/>
  <c r="G78"/>
  <c r="F78"/>
  <c r="E78"/>
  <c r="H77"/>
  <c r="G77"/>
  <c r="F77"/>
  <c r="E77"/>
  <c r="H68" i="3"/>
  <c r="T264" i="9" s="1"/>
  <c r="G68" i="3"/>
  <c r="S264" i="9" s="1"/>
  <c r="F68" i="3"/>
  <c r="R264" i="9" s="1"/>
  <c r="E68" i="3"/>
  <c r="Q264" i="9" s="1"/>
  <c r="H67" i="3"/>
  <c r="G67"/>
  <c r="F67"/>
  <c r="E67"/>
  <c r="H68" i="14"/>
  <c r="G68"/>
  <c r="F68"/>
  <c r="E68"/>
  <c r="H67"/>
  <c r="G67"/>
  <c r="F67"/>
  <c r="E67"/>
  <c r="H68" i="16"/>
  <c r="G68"/>
  <c r="F68"/>
  <c r="E68"/>
  <c r="H67"/>
  <c r="G67"/>
  <c r="F67"/>
  <c r="E67"/>
  <c r="H68" i="4"/>
  <c r="G68"/>
  <c r="F68"/>
  <c r="E68"/>
  <c r="H67"/>
  <c r="G67"/>
  <c r="F67"/>
  <c r="E67"/>
  <c r="H68" i="12"/>
  <c r="G68"/>
  <c r="F68"/>
  <c r="E68"/>
  <c r="H67"/>
  <c r="G67"/>
  <c r="F67"/>
  <c r="E67"/>
  <c r="H124" i="3"/>
  <c r="G124"/>
  <c r="F124"/>
  <c r="E124"/>
  <c r="H123"/>
  <c r="G123"/>
  <c r="F123"/>
  <c r="E123"/>
  <c r="H124" i="14"/>
  <c r="G124"/>
  <c r="F124"/>
  <c r="E124"/>
  <c r="H123"/>
  <c r="G123"/>
  <c r="F123"/>
  <c r="E123"/>
  <c r="H124" i="16"/>
  <c r="G124"/>
  <c r="F124"/>
  <c r="E124"/>
  <c r="H123"/>
  <c r="G123"/>
  <c r="F123"/>
  <c r="E123"/>
  <c r="H124" i="4"/>
  <c r="G124"/>
  <c r="F124"/>
  <c r="E124"/>
  <c r="H123"/>
  <c r="N148" i="10" s="1"/>
  <c r="G123" i="4"/>
  <c r="M148" i="10" s="1"/>
  <c r="F123" i="4"/>
  <c r="L148" i="10" s="1"/>
  <c r="E123" i="4"/>
  <c r="K148" i="10" s="1"/>
  <c r="H124" i="12"/>
  <c r="G124"/>
  <c r="F124"/>
  <c r="E124"/>
  <c r="H123"/>
  <c r="G123"/>
  <c r="F123"/>
  <c r="E123"/>
  <c r="H120" i="3"/>
  <c r="G120"/>
  <c r="F120"/>
  <c r="E120"/>
  <c r="H119"/>
  <c r="G119"/>
  <c r="F119"/>
  <c r="E119"/>
  <c r="H120" i="14"/>
  <c r="G120"/>
  <c r="F120"/>
  <c r="E120"/>
  <c r="H119"/>
  <c r="G119"/>
  <c r="F119"/>
  <c r="E119"/>
  <c r="H120" i="16"/>
  <c r="G120"/>
  <c r="F120"/>
  <c r="E120"/>
  <c r="H119"/>
  <c r="G119"/>
  <c r="F119"/>
  <c r="E119"/>
  <c r="H120" i="4"/>
  <c r="G120"/>
  <c r="F120"/>
  <c r="E120"/>
  <c r="H119"/>
  <c r="G119"/>
  <c r="F119"/>
  <c r="E119"/>
  <c r="H120" i="12"/>
  <c r="G120"/>
  <c r="F120"/>
  <c r="E120"/>
  <c r="H119"/>
  <c r="G119"/>
  <c r="F119"/>
  <c r="E119"/>
  <c r="H118" i="3"/>
  <c r="G118"/>
  <c r="F118"/>
  <c r="E118"/>
  <c r="H117"/>
  <c r="G117"/>
  <c r="F117"/>
  <c r="E117"/>
  <c r="H118" i="14"/>
  <c r="G118"/>
  <c r="F118"/>
  <c r="E118"/>
  <c r="H117"/>
  <c r="G117"/>
  <c r="F117"/>
  <c r="E117"/>
  <c r="H118" i="16"/>
  <c r="G118"/>
  <c r="F118"/>
  <c r="E118"/>
  <c r="H117"/>
  <c r="G117"/>
  <c r="F117"/>
  <c r="E117"/>
  <c r="H117" i="4"/>
  <c r="G117"/>
  <c r="F117"/>
  <c r="E117"/>
  <c r="H118" i="12"/>
  <c r="G118"/>
  <c r="F118"/>
  <c r="E118"/>
  <c r="H117"/>
  <c r="G117"/>
  <c r="F117"/>
  <c r="E117"/>
  <c r="H116" i="3"/>
  <c r="G116"/>
  <c r="F116"/>
  <c r="E116"/>
  <c r="H115"/>
  <c r="G115"/>
  <c r="F115"/>
  <c r="E115"/>
  <c r="H116" i="14"/>
  <c r="G116"/>
  <c r="F116"/>
  <c r="E116"/>
  <c r="H115"/>
  <c r="G115"/>
  <c r="F115"/>
  <c r="E115"/>
  <c r="H115" i="4"/>
  <c r="G115"/>
  <c r="F115"/>
  <c r="E115"/>
  <c r="H116" i="12"/>
  <c r="G116"/>
  <c r="F116"/>
  <c r="E116"/>
  <c r="H115"/>
  <c r="G115"/>
  <c r="F115"/>
  <c r="E115"/>
  <c r="H110" i="3"/>
  <c r="G110"/>
  <c r="F110"/>
  <c r="E110"/>
  <c r="H109"/>
  <c r="G109"/>
  <c r="F109"/>
  <c r="E109"/>
  <c r="H110" i="14"/>
  <c r="G110"/>
  <c r="F110"/>
  <c r="E110"/>
  <c r="H109"/>
  <c r="G109"/>
  <c r="F109"/>
  <c r="E109"/>
  <c r="H110" i="16"/>
  <c r="G110"/>
  <c r="F110"/>
  <c r="E110"/>
  <c r="H109"/>
  <c r="G109"/>
  <c r="F109"/>
  <c r="E109"/>
  <c r="H110" i="4"/>
  <c r="G110"/>
  <c r="F110"/>
  <c r="E110"/>
  <c r="H109"/>
  <c r="N87" i="10" s="1"/>
  <c r="G109" i="4"/>
  <c r="M87" i="10" s="1"/>
  <c r="F109" i="4"/>
  <c r="L87" i="10" s="1"/>
  <c r="E109" i="4"/>
  <c r="K87" i="10" s="1"/>
  <c r="H110" i="12"/>
  <c r="G110"/>
  <c r="F110"/>
  <c r="E110"/>
  <c r="H109"/>
  <c r="G109"/>
  <c r="F109"/>
  <c r="E109"/>
  <c r="H104" i="3"/>
  <c r="G104"/>
  <c r="F104"/>
  <c r="E104"/>
  <c r="H103"/>
  <c r="G103"/>
  <c r="F103"/>
  <c r="E103"/>
  <c r="H104" i="14"/>
  <c r="G104"/>
  <c r="F104"/>
  <c r="E104"/>
  <c r="H103"/>
  <c r="G103"/>
  <c r="F103"/>
  <c r="E103"/>
  <c r="H104" i="16"/>
  <c r="G104"/>
  <c r="F104"/>
  <c r="E104"/>
  <c r="H103"/>
  <c r="G103"/>
  <c r="F103"/>
  <c r="E103"/>
  <c r="H104" i="4"/>
  <c r="G104"/>
  <c r="F104"/>
  <c r="H103"/>
  <c r="G103"/>
  <c r="F103"/>
  <c r="H104" i="12"/>
  <c r="G104"/>
  <c r="F104"/>
  <c r="E104"/>
  <c r="H103"/>
  <c r="G103"/>
  <c r="F103"/>
  <c r="E103"/>
  <c r="H94" i="3"/>
  <c r="G94"/>
  <c r="F94"/>
  <c r="E94"/>
  <c r="H93"/>
  <c r="G93"/>
  <c r="F93"/>
  <c r="E93"/>
  <c r="H94" i="14"/>
  <c r="G94"/>
  <c r="F94"/>
  <c r="E94"/>
  <c r="H93"/>
  <c r="G93"/>
  <c r="F93"/>
  <c r="E93"/>
  <c r="H94" i="16"/>
  <c r="G94"/>
  <c r="F94"/>
  <c r="E94"/>
  <c r="H93"/>
  <c r="G93"/>
  <c r="F93"/>
  <c r="E93"/>
  <c r="H94" i="4"/>
  <c r="G94"/>
  <c r="F94"/>
  <c r="E94"/>
  <c r="H93"/>
  <c r="G93"/>
  <c r="F93"/>
  <c r="E93"/>
  <c r="H94" i="12"/>
  <c r="G94"/>
  <c r="F94"/>
  <c r="E94"/>
  <c r="H93"/>
  <c r="G93"/>
  <c r="F93"/>
  <c r="E93"/>
  <c r="H84" i="3"/>
  <c r="G84"/>
  <c r="F84"/>
  <c r="E84"/>
  <c r="H83"/>
  <c r="G83"/>
  <c r="F83"/>
  <c r="E83"/>
  <c r="H84" i="14"/>
  <c r="G84"/>
  <c r="F84"/>
  <c r="E84"/>
  <c r="H83"/>
  <c r="G83"/>
  <c r="F83"/>
  <c r="E83"/>
  <c r="H84" i="16"/>
  <c r="G84"/>
  <c r="F84"/>
  <c r="E84"/>
  <c r="H83"/>
  <c r="G83"/>
  <c r="F83"/>
  <c r="E83"/>
  <c r="H84" i="4"/>
  <c r="G84"/>
  <c r="F84"/>
  <c r="E84"/>
  <c r="H83"/>
  <c r="G83"/>
  <c r="F83"/>
  <c r="E83"/>
  <c r="H84" i="12"/>
  <c r="G84"/>
  <c r="F84"/>
  <c r="E84"/>
  <c r="H83"/>
  <c r="G83"/>
  <c r="F83"/>
  <c r="E83"/>
  <c r="H74" i="3"/>
  <c r="G74"/>
  <c r="F74"/>
  <c r="E74"/>
  <c r="H73"/>
  <c r="G73"/>
  <c r="F73"/>
  <c r="E73"/>
  <c r="H74" i="14"/>
  <c r="G74"/>
  <c r="F74"/>
  <c r="E74"/>
  <c r="H73"/>
  <c r="G73"/>
  <c r="F73"/>
  <c r="E73"/>
  <c r="H74" i="16"/>
  <c r="G74"/>
  <c r="F74"/>
  <c r="E74"/>
  <c r="H73"/>
  <c r="G73"/>
  <c r="F73"/>
  <c r="E73"/>
  <c r="H74" i="4"/>
  <c r="G74"/>
  <c r="F74"/>
  <c r="E74"/>
  <c r="H73"/>
  <c r="G73"/>
  <c r="F73"/>
  <c r="E73"/>
  <c r="H74" i="12"/>
  <c r="G74"/>
  <c r="F74"/>
  <c r="E74"/>
  <c r="H73"/>
  <c r="G73"/>
  <c r="F73"/>
  <c r="E73"/>
  <c r="H64" i="3"/>
  <c r="G64"/>
  <c r="F64"/>
  <c r="E64"/>
  <c r="H63"/>
  <c r="G63"/>
  <c r="F63"/>
  <c r="E63"/>
  <c r="H64" i="14"/>
  <c r="G64"/>
  <c r="F64"/>
  <c r="E64"/>
  <c r="H63"/>
  <c r="G63"/>
  <c r="F63"/>
  <c r="E63"/>
  <c r="H64" i="16"/>
  <c r="G64"/>
  <c r="F64"/>
  <c r="E64"/>
  <c r="H63"/>
  <c r="G63"/>
  <c r="F63"/>
  <c r="E63"/>
  <c r="H64" i="4"/>
  <c r="G64"/>
  <c r="F64"/>
  <c r="E64"/>
  <c r="H63"/>
  <c r="G63"/>
  <c r="F63"/>
  <c r="E63"/>
  <c r="H64" i="12"/>
  <c r="G64"/>
  <c r="F64"/>
  <c r="E64"/>
  <c r="H63"/>
  <c r="G63"/>
  <c r="F63"/>
  <c r="E63"/>
  <c r="H54" i="3"/>
  <c r="G54"/>
  <c r="F54"/>
  <c r="E54"/>
  <c r="H53"/>
  <c r="G53"/>
  <c r="F53"/>
  <c r="E53"/>
  <c r="H54" i="14"/>
  <c r="G54"/>
  <c r="F54"/>
  <c r="E54"/>
  <c r="H53"/>
  <c r="G53"/>
  <c r="F53"/>
  <c r="E53"/>
  <c r="H54" i="16"/>
  <c r="G54"/>
  <c r="F54"/>
  <c r="E54"/>
  <c r="H53"/>
  <c r="G53"/>
  <c r="F53"/>
  <c r="E53"/>
  <c r="H54" i="4"/>
  <c r="G54"/>
  <c r="F54"/>
  <c r="E54"/>
  <c r="H53"/>
  <c r="G53"/>
  <c r="F53"/>
  <c r="E53"/>
  <c r="H54" i="12"/>
  <c r="G54"/>
  <c r="F54"/>
  <c r="E54"/>
  <c r="H53"/>
  <c r="G53"/>
  <c r="F53"/>
  <c r="E53"/>
  <c r="H44" i="3"/>
  <c r="G44"/>
  <c r="F44"/>
  <c r="E44"/>
  <c r="H43"/>
  <c r="G43"/>
  <c r="F43"/>
  <c r="E43"/>
  <c r="H44" i="14"/>
  <c r="G44"/>
  <c r="F44"/>
  <c r="E44"/>
  <c r="H43"/>
  <c r="G43"/>
  <c r="F43"/>
  <c r="E43"/>
  <c r="H44" i="16"/>
  <c r="G44"/>
  <c r="F44"/>
  <c r="E44"/>
  <c r="H43"/>
  <c r="G43"/>
  <c r="F43"/>
  <c r="E43"/>
  <c r="H44" i="4"/>
  <c r="G44"/>
  <c r="F44"/>
  <c r="E44"/>
  <c r="H43"/>
  <c r="G43"/>
  <c r="F43"/>
  <c r="E43"/>
  <c r="H44" i="12"/>
  <c r="G44"/>
  <c r="F44"/>
  <c r="E44"/>
  <c r="H43"/>
  <c r="G43"/>
  <c r="F43"/>
  <c r="E43"/>
  <c r="H34" i="3"/>
  <c r="G34"/>
  <c r="F34"/>
  <c r="E34"/>
  <c r="H33"/>
  <c r="G33"/>
  <c r="F33"/>
  <c r="E33"/>
  <c r="H34" i="14"/>
  <c r="G34"/>
  <c r="F34"/>
  <c r="E34"/>
  <c r="H33"/>
  <c r="G33"/>
  <c r="F33"/>
  <c r="E33"/>
  <c r="H34" i="16"/>
  <c r="G34"/>
  <c r="F34"/>
  <c r="E34"/>
  <c r="H33"/>
  <c r="G33"/>
  <c r="F33"/>
  <c r="E33"/>
  <c r="H34" i="4"/>
  <c r="G34"/>
  <c r="F34"/>
  <c r="E34"/>
  <c r="H33"/>
  <c r="G33"/>
  <c r="F33"/>
  <c r="E33"/>
  <c r="H34" i="12"/>
  <c r="G34"/>
  <c r="F34"/>
  <c r="E34"/>
  <c r="H33"/>
  <c r="G33"/>
  <c r="F33"/>
  <c r="E33"/>
  <c r="H24" i="3"/>
  <c r="G24"/>
  <c r="F24"/>
  <c r="E24"/>
  <c r="H23"/>
  <c r="G23"/>
  <c r="F23"/>
  <c r="E23"/>
  <c r="H24" i="14"/>
  <c r="G24"/>
  <c r="F24"/>
  <c r="E24"/>
  <c r="H23"/>
  <c r="G23"/>
  <c r="F23"/>
  <c r="E23"/>
  <c r="H24" i="16"/>
  <c r="G24"/>
  <c r="F24"/>
  <c r="E24"/>
  <c r="H23"/>
  <c r="G23"/>
  <c r="F23"/>
  <c r="E23"/>
  <c r="H24" i="4"/>
  <c r="G24"/>
  <c r="F24"/>
  <c r="E24"/>
  <c r="H23"/>
  <c r="G23"/>
  <c r="F23"/>
  <c r="E23"/>
  <c r="H24" i="12"/>
  <c r="G24"/>
  <c r="F24"/>
  <c r="E24"/>
  <c r="H23"/>
  <c r="G23"/>
  <c r="F23"/>
  <c r="E23"/>
  <c r="E13" i="3"/>
  <c r="Q110" i="9" s="1"/>
  <c r="F13" i="3"/>
  <c r="R110" i="9" s="1"/>
  <c r="G13" i="3"/>
  <c r="S110" i="9" s="1"/>
  <c r="H13" i="3"/>
  <c r="T110" i="9" s="1"/>
  <c r="E14" i="3"/>
  <c r="F14"/>
  <c r="G14"/>
  <c r="H14"/>
  <c r="E13" i="14"/>
  <c r="F13"/>
  <c r="G13"/>
  <c r="H13"/>
  <c r="E14"/>
  <c r="J5" i="18" s="1"/>
  <c r="F14" i="14"/>
  <c r="K5" i="18" s="1"/>
  <c r="G14" i="14"/>
  <c r="L5" i="18" s="1"/>
  <c r="H14" i="14"/>
  <c r="M5" i="18" s="1"/>
  <c r="E13" i="16"/>
  <c r="F13"/>
  <c r="G13"/>
  <c r="H13"/>
  <c r="E14"/>
  <c r="F14"/>
  <c r="G14"/>
  <c r="H14"/>
  <c r="E13" i="4"/>
  <c r="K129" i="10" s="1"/>
  <c r="F13" i="4"/>
  <c r="L129" i="10" s="1"/>
  <c r="G13" i="4"/>
  <c r="M129" i="10" s="1"/>
  <c r="H13" i="4"/>
  <c r="N129" i="10" s="1"/>
  <c r="E14" i="4"/>
  <c r="F14"/>
  <c r="G14"/>
  <c r="H14"/>
  <c r="E13" i="12"/>
  <c r="F13"/>
  <c r="G13"/>
  <c r="H13"/>
  <c r="E14"/>
  <c r="F14"/>
  <c r="G14"/>
  <c r="H14"/>
  <c r="E15"/>
  <c r="J219" i="17" s="1"/>
  <c r="F15" i="12"/>
  <c r="K219" i="17" s="1"/>
  <c r="G15" i="12"/>
  <c r="L219" i="17" s="1"/>
  <c r="H15" i="12"/>
  <c r="M219" i="17" s="1"/>
  <c r="E16" i="12"/>
  <c r="F16"/>
  <c r="G16"/>
  <c r="H16"/>
  <c r="E17"/>
  <c r="J250" i="17" s="1"/>
  <c r="F17" i="12"/>
  <c r="K250" i="17" s="1"/>
  <c r="G17" i="12"/>
  <c r="L250" i="17" s="1"/>
  <c r="H17" i="12"/>
  <c r="M250" i="17" s="1"/>
  <c r="E18" i="12"/>
  <c r="J120" i="17" s="1"/>
  <c r="F18" i="12"/>
  <c r="K120" i="17" s="1"/>
  <c r="G18" i="12"/>
  <c r="L120" i="17" s="1"/>
  <c r="H18" i="12"/>
  <c r="M120" i="17" s="1"/>
  <c r="E19" i="12"/>
  <c r="F19"/>
  <c r="G19"/>
  <c r="H19"/>
  <c r="E20"/>
  <c r="F20"/>
  <c r="G20"/>
  <c r="H20"/>
  <c r="E21"/>
  <c r="F21"/>
  <c r="G21"/>
  <c r="H21"/>
  <c r="E22"/>
  <c r="F22"/>
  <c r="G22"/>
  <c r="H22"/>
  <c r="E25"/>
  <c r="F25"/>
  <c r="G25"/>
  <c r="H25"/>
  <c r="E26"/>
  <c r="F26"/>
  <c r="G26"/>
  <c r="H26"/>
  <c r="E27"/>
  <c r="F27"/>
  <c r="G27"/>
  <c r="H27"/>
  <c r="E28"/>
  <c r="F28"/>
  <c r="G28"/>
  <c r="H28"/>
  <c r="E29"/>
  <c r="F29"/>
  <c r="G29"/>
  <c r="H29"/>
  <c r="E30"/>
  <c r="F30"/>
  <c r="G30"/>
  <c r="H30"/>
  <c r="E31"/>
  <c r="J46" i="17" s="1"/>
  <c r="F31" i="12"/>
  <c r="K46" i="17" s="1"/>
  <c r="G31" i="12"/>
  <c r="L46" i="17" s="1"/>
  <c r="H31" i="12"/>
  <c r="M46" i="17" s="1"/>
  <c r="E32" i="12"/>
  <c r="F32"/>
  <c r="G32"/>
  <c r="H32"/>
  <c r="E35"/>
  <c r="F35"/>
  <c r="G35"/>
  <c r="H35"/>
  <c r="E36"/>
  <c r="F36"/>
  <c r="G36"/>
  <c r="H36"/>
  <c r="E37"/>
  <c r="F37"/>
  <c r="G37"/>
  <c r="H37"/>
  <c r="E38"/>
  <c r="F38"/>
  <c r="G38"/>
  <c r="H38"/>
  <c r="E39"/>
  <c r="F39"/>
  <c r="G39"/>
  <c r="H39"/>
  <c r="E40"/>
  <c r="F40"/>
  <c r="G40"/>
  <c r="H40"/>
  <c r="E41"/>
  <c r="F41"/>
  <c r="G41"/>
  <c r="H41"/>
  <c r="E42"/>
  <c r="F42"/>
  <c r="G42"/>
  <c r="H42"/>
  <c r="E45"/>
  <c r="F45"/>
  <c r="G45"/>
  <c r="H45"/>
  <c r="E46"/>
  <c r="F46"/>
  <c r="G46"/>
  <c r="H46"/>
  <c r="E47"/>
  <c r="F47"/>
  <c r="G47"/>
  <c r="H47"/>
  <c r="E48"/>
  <c r="F48"/>
  <c r="G48"/>
  <c r="H48"/>
  <c r="E49"/>
  <c r="F49"/>
  <c r="G49"/>
  <c r="H49"/>
  <c r="E50"/>
  <c r="F50"/>
  <c r="G50"/>
  <c r="H50"/>
  <c r="E51"/>
  <c r="F51"/>
  <c r="G51"/>
  <c r="H51"/>
  <c r="E52"/>
  <c r="F52"/>
  <c r="G52"/>
  <c r="H52"/>
  <c r="E55"/>
  <c r="F55"/>
  <c r="G55"/>
  <c r="H55"/>
  <c r="E56"/>
  <c r="F56"/>
  <c r="G56"/>
  <c r="H56"/>
  <c r="E57"/>
  <c r="F57"/>
  <c r="G57"/>
  <c r="H57"/>
  <c r="E58"/>
  <c r="F58"/>
  <c r="G58"/>
  <c r="H58"/>
  <c r="E59"/>
  <c r="J55" i="17" s="1"/>
  <c r="F59" i="12"/>
  <c r="K55" i="17" s="1"/>
  <c r="G59" i="12"/>
  <c r="L55" i="17" s="1"/>
  <c r="H59" i="12"/>
  <c r="M55" i="17" s="1"/>
  <c r="E60" i="12"/>
  <c r="F60"/>
  <c r="G60"/>
  <c r="H60"/>
  <c r="E61"/>
  <c r="J305" i="17" s="1"/>
  <c r="F61" i="12"/>
  <c r="K305" i="17" s="1"/>
  <c r="G61" i="12"/>
  <c r="L305" i="17" s="1"/>
  <c r="H61" i="12"/>
  <c r="M305" i="17" s="1"/>
  <c r="E62" i="12"/>
  <c r="F62"/>
  <c r="G62"/>
  <c r="H62"/>
  <c r="E65"/>
  <c r="F65"/>
  <c r="G65"/>
  <c r="H65"/>
  <c r="E66"/>
  <c r="J306" i="17" s="1"/>
  <c r="F66" i="12"/>
  <c r="K306" i="17" s="1"/>
  <c r="G66" i="12"/>
  <c r="L306" i="17" s="1"/>
  <c r="H66" i="12"/>
  <c r="M306" i="17" s="1"/>
  <c r="E69" i="12"/>
  <c r="F69"/>
  <c r="G69"/>
  <c r="H69"/>
  <c r="E70"/>
  <c r="F70"/>
  <c r="G70"/>
  <c r="H70"/>
  <c r="E71"/>
  <c r="F71"/>
  <c r="G71"/>
  <c r="H71"/>
  <c r="E72"/>
  <c r="F72"/>
  <c r="G72"/>
  <c r="H72"/>
  <c r="E75"/>
  <c r="F75"/>
  <c r="G75"/>
  <c r="H75"/>
  <c r="E76"/>
  <c r="F76"/>
  <c r="G76"/>
  <c r="H76"/>
  <c r="E79"/>
  <c r="F79"/>
  <c r="G79"/>
  <c r="H79"/>
  <c r="E80"/>
  <c r="F80"/>
  <c r="G80"/>
  <c r="H80"/>
  <c r="E81"/>
  <c r="F81"/>
  <c r="G81"/>
  <c r="H81"/>
  <c r="E82"/>
  <c r="F82"/>
  <c r="G82"/>
  <c r="H82"/>
  <c r="E85"/>
  <c r="F85"/>
  <c r="G85"/>
  <c r="H85"/>
  <c r="E86"/>
  <c r="F86"/>
  <c r="G86"/>
  <c r="H86"/>
  <c r="E89"/>
  <c r="F89"/>
  <c r="G89"/>
  <c r="H89"/>
  <c r="E90"/>
  <c r="F90"/>
  <c r="G90"/>
  <c r="H90"/>
  <c r="E91"/>
  <c r="J78" i="17" s="1"/>
  <c r="F91" i="12"/>
  <c r="K78" i="17" s="1"/>
  <c r="G91" i="12"/>
  <c r="L78" i="17" s="1"/>
  <c r="H91" i="12"/>
  <c r="M78" i="17" s="1"/>
  <c r="E92" i="12"/>
  <c r="J77" i="17" s="1"/>
  <c r="F92" i="12"/>
  <c r="K77" i="17" s="1"/>
  <c r="G92" i="12"/>
  <c r="L77" i="17" s="1"/>
  <c r="H92" i="12"/>
  <c r="M77" i="17" s="1"/>
  <c r="E95" i="12"/>
  <c r="F95"/>
  <c r="G95"/>
  <c r="H95"/>
  <c r="E96"/>
  <c r="F96"/>
  <c r="G96"/>
  <c r="H96"/>
  <c r="E99"/>
  <c r="J281" i="17" s="1"/>
  <c r="F99" i="12"/>
  <c r="K281" i="17" s="1"/>
  <c r="G99" i="12"/>
  <c r="L281" i="17" s="1"/>
  <c r="H99" i="12"/>
  <c r="M281" i="17" s="1"/>
  <c r="E100" i="12"/>
  <c r="F100"/>
  <c r="G100"/>
  <c r="H100"/>
  <c r="E101"/>
  <c r="J108" i="17" s="1"/>
  <c r="F101" i="12"/>
  <c r="K108" i="17" s="1"/>
  <c r="G101" i="12"/>
  <c r="L108" i="17" s="1"/>
  <c r="H101" i="12"/>
  <c r="M108" i="17" s="1"/>
  <c r="E102" i="12"/>
  <c r="F102"/>
  <c r="G102"/>
  <c r="H102"/>
  <c r="E105"/>
  <c r="F105"/>
  <c r="G105"/>
  <c r="H105"/>
  <c r="E106"/>
  <c r="F106"/>
  <c r="G106"/>
  <c r="H106"/>
  <c r="E107"/>
  <c r="F107"/>
  <c r="G107"/>
  <c r="H107"/>
  <c r="E108"/>
  <c r="J47" i="17" s="1"/>
  <c r="F108" i="12"/>
  <c r="K47" i="17" s="1"/>
  <c r="G108" i="12"/>
  <c r="L47" i="17" s="1"/>
  <c r="H108" i="12"/>
  <c r="M47" i="17" s="1"/>
  <c r="E111" i="12"/>
  <c r="J139" i="17" s="1"/>
  <c r="F111" i="12"/>
  <c r="K139" i="17" s="1"/>
  <c r="G111" i="12"/>
  <c r="L139" i="17" s="1"/>
  <c r="H111" i="12"/>
  <c r="M139" i="17" s="1"/>
  <c r="E112" i="12"/>
  <c r="F112"/>
  <c r="G112"/>
  <c r="H112"/>
  <c r="E121"/>
  <c r="F121"/>
  <c r="G121"/>
  <c r="H121"/>
  <c r="E122"/>
  <c r="F122"/>
  <c r="G122"/>
  <c r="H122"/>
  <c r="E125"/>
  <c r="F125"/>
  <c r="G125"/>
  <c r="H125"/>
  <c r="E126"/>
  <c r="F126"/>
  <c r="G126"/>
  <c r="H126"/>
  <c r="E127"/>
  <c r="F127"/>
  <c r="G127"/>
  <c r="H127"/>
  <c r="E128"/>
  <c r="F128"/>
  <c r="G128"/>
  <c r="H128"/>
  <c r="H12" i="3"/>
  <c r="T229" i="9" s="1"/>
  <c r="H12" i="14"/>
  <c r="M221" i="18" s="1"/>
  <c r="H12" i="16"/>
  <c r="M221" i="19" s="1"/>
  <c r="H12" i="12"/>
  <c r="M221" i="17" s="1"/>
  <c r="G12" i="3"/>
  <c r="S229" i="9" s="1"/>
  <c r="G12" i="14"/>
  <c r="L221" i="18" s="1"/>
  <c r="G12" i="16"/>
  <c r="L221" i="19" s="1"/>
  <c r="G12" i="12"/>
  <c r="L221" i="17" s="1"/>
  <c r="F12" i="3"/>
  <c r="R229" i="9" s="1"/>
  <c r="F12" i="14"/>
  <c r="K221" i="18" s="1"/>
  <c r="F12" i="16"/>
  <c r="K221" i="19" s="1"/>
  <c r="F12" i="12"/>
  <c r="K221" i="17" s="1"/>
  <c r="E12" i="3"/>
  <c r="Q229" i="9" s="1"/>
  <c r="E12" i="14"/>
  <c r="J221" i="18" s="1"/>
  <c r="E12" i="16"/>
  <c r="J221" i="19" s="1"/>
  <c r="E12" i="12"/>
  <c r="J221" i="17" s="1"/>
  <c r="H128" i="3"/>
  <c r="G128"/>
  <c r="F128"/>
  <c r="E128"/>
  <c r="H127"/>
  <c r="G127"/>
  <c r="F127"/>
  <c r="E127"/>
  <c r="H126"/>
  <c r="T149" i="9" s="1"/>
  <c r="G126" i="3"/>
  <c r="S149" i="9" s="1"/>
  <c r="F126" i="3"/>
  <c r="R149" i="9" s="1"/>
  <c r="E126" i="3"/>
  <c r="Q149" i="9" s="1"/>
  <c r="H125" i="3"/>
  <c r="G125"/>
  <c r="F125"/>
  <c r="E125"/>
  <c r="H122"/>
  <c r="T150" i="9" s="1"/>
  <c r="G122" i="3"/>
  <c r="S150" i="9" s="1"/>
  <c r="F122" i="3"/>
  <c r="R150" i="9" s="1"/>
  <c r="E122" i="3"/>
  <c r="Q150" i="9" s="1"/>
  <c r="H121" i="3"/>
  <c r="G121"/>
  <c r="F121"/>
  <c r="E121"/>
  <c r="H128" i="14"/>
  <c r="G128"/>
  <c r="F128"/>
  <c r="E128"/>
  <c r="H127"/>
  <c r="G127"/>
  <c r="F127"/>
  <c r="E127"/>
  <c r="H126"/>
  <c r="G126"/>
  <c r="F126"/>
  <c r="E126"/>
  <c r="H125"/>
  <c r="G125"/>
  <c r="F125"/>
  <c r="E125"/>
  <c r="H122"/>
  <c r="G122"/>
  <c r="F122"/>
  <c r="E122"/>
  <c r="H121"/>
  <c r="G121"/>
  <c r="F121"/>
  <c r="E121"/>
  <c r="H128" i="2"/>
  <c r="G128"/>
  <c r="F128"/>
  <c r="E128"/>
  <c r="H127"/>
  <c r="G127"/>
  <c r="F127"/>
  <c r="E127"/>
  <c r="H126"/>
  <c r="G126"/>
  <c r="F126"/>
  <c r="E126"/>
  <c r="H125"/>
  <c r="G125"/>
  <c r="F125"/>
  <c r="E125"/>
  <c r="H122"/>
  <c r="G122"/>
  <c r="F122"/>
  <c r="E122"/>
  <c r="H121"/>
  <c r="G121"/>
  <c r="F121"/>
  <c r="E121"/>
  <c r="H128" i="16"/>
  <c r="G128"/>
  <c r="F128"/>
  <c r="E128"/>
  <c r="H127"/>
  <c r="G127"/>
  <c r="F127"/>
  <c r="E127"/>
  <c r="H126"/>
  <c r="G126"/>
  <c r="F126"/>
  <c r="E126"/>
  <c r="H125"/>
  <c r="G125"/>
  <c r="F125"/>
  <c r="E125"/>
  <c r="H122"/>
  <c r="G122"/>
  <c r="F122"/>
  <c r="E122"/>
  <c r="H121"/>
  <c r="G121"/>
  <c r="F121"/>
  <c r="E121"/>
  <c r="J13" i="2"/>
  <c r="K13"/>
  <c r="L13"/>
  <c r="M13"/>
  <c r="J14"/>
  <c r="K14"/>
  <c r="L14"/>
  <c r="M14"/>
  <c r="M12"/>
  <c r="L12"/>
  <c r="K12"/>
  <c r="J12"/>
  <c r="R225" i="9" l="1"/>
  <c r="R263"/>
  <c r="T225"/>
  <c r="T263"/>
  <c r="Q225"/>
  <c r="Q263"/>
  <c r="S225"/>
  <c r="S263"/>
  <c r="L6" i="19"/>
  <c r="L232"/>
  <c r="K6" i="17"/>
  <c r="K232"/>
  <c r="K104"/>
  <c r="K146"/>
  <c r="K19"/>
  <c r="K165"/>
  <c r="M294" i="18"/>
  <c r="M67"/>
  <c r="T230" i="9"/>
  <c r="T295"/>
  <c r="T304"/>
  <c r="M6" i="19"/>
  <c r="M232"/>
  <c r="J6" i="17"/>
  <c r="J232"/>
  <c r="J104"/>
  <c r="J146"/>
  <c r="J19"/>
  <c r="J165"/>
  <c r="L67" i="18"/>
  <c r="L294"/>
  <c r="S304" i="9"/>
  <c r="S230"/>
  <c r="S295"/>
  <c r="J6" i="19"/>
  <c r="J232"/>
  <c r="M6" i="17"/>
  <c r="M232"/>
  <c r="M104"/>
  <c r="M146"/>
  <c r="M19"/>
  <c r="M165"/>
  <c r="K294" i="18"/>
  <c r="K67"/>
  <c r="R230" i="9"/>
  <c r="R295"/>
  <c r="R304"/>
  <c r="K6" i="19"/>
  <c r="K232"/>
  <c r="L6" i="17"/>
  <c r="L232"/>
  <c r="L104"/>
  <c r="L146"/>
  <c r="L19"/>
  <c r="L165"/>
  <c r="J67" i="18"/>
  <c r="J294"/>
  <c r="Q304" i="9"/>
  <c r="Q230"/>
  <c r="Q295"/>
  <c r="R240"/>
  <c r="R6"/>
  <c r="R44"/>
  <c r="R226"/>
  <c r="R269"/>
  <c r="T240"/>
  <c r="T6"/>
  <c r="T44"/>
  <c r="T226"/>
  <c r="T269"/>
  <c r="Q240"/>
  <c r="Q6"/>
  <c r="Q44"/>
  <c r="Q226"/>
  <c r="Q269"/>
  <c r="S240"/>
  <c r="S6"/>
  <c r="S44"/>
  <c r="S226"/>
  <c r="S269"/>
  <c r="M123" i="10"/>
  <c r="M307"/>
  <c r="M84"/>
  <c r="K123"/>
  <c r="K307"/>
  <c r="K84"/>
  <c r="N123"/>
  <c r="N307"/>
  <c r="N84"/>
  <c r="L123"/>
  <c r="L307"/>
  <c r="L84"/>
  <c r="M308"/>
  <c r="M19"/>
  <c r="M229"/>
  <c r="M75"/>
  <c r="M121"/>
  <c r="K308"/>
  <c r="K19"/>
  <c r="K229"/>
  <c r="K75"/>
  <c r="K121"/>
  <c r="N308"/>
  <c r="N19"/>
  <c r="N229"/>
  <c r="N75"/>
  <c r="N121"/>
  <c r="L308"/>
  <c r="L19"/>
  <c r="L229"/>
  <c r="L75"/>
  <c r="L121"/>
  <c r="J6" i="18"/>
  <c r="J227"/>
  <c r="J232"/>
  <c r="K6"/>
  <c r="K227"/>
  <c r="K232"/>
  <c r="L6"/>
  <c r="L227"/>
  <c r="L232"/>
  <c r="M227"/>
  <c r="M232"/>
  <c r="M6"/>
  <c r="D116" i="16"/>
  <c r="D115"/>
  <c r="H112"/>
  <c r="G112"/>
  <c r="F112"/>
  <c r="E112"/>
  <c r="H111"/>
  <c r="M139" i="19" s="1"/>
  <c r="G111" i="16"/>
  <c r="L139" i="19" s="1"/>
  <c r="F111" i="16"/>
  <c r="K139" i="19" s="1"/>
  <c r="E111" i="16"/>
  <c r="J139" i="19" s="1"/>
  <c r="H108" i="16"/>
  <c r="M47" i="19" s="1"/>
  <c r="G108" i="16"/>
  <c r="L47" i="19" s="1"/>
  <c r="F108" i="16"/>
  <c r="K47" i="19" s="1"/>
  <c r="E108" i="16"/>
  <c r="J47" i="19" s="1"/>
  <c r="H107" i="16"/>
  <c r="G107"/>
  <c r="F107"/>
  <c r="E107"/>
  <c r="H106"/>
  <c r="G106"/>
  <c r="F106"/>
  <c r="E106"/>
  <c r="H105"/>
  <c r="G105"/>
  <c r="F105"/>
  <c r="E105"/>
  <c r="H102"/>
  <c r="G102"/>
  <c r="F102"/>
  <c r="E102"/>
  <c r="H101"/>
  <c r="M108" i="19" s="1"/>
  <c r="G101" i="16"/>
  <c r="L108" i="19" s="1"/>
  <c r="F101" i="16"/>
  <c r="K108" i="19" s="1"/>
  <c r="E101" i="16"/>
  <c r="J108" i="19" s="1"/>
  <c r="H100" i="16"/>
  <c r="G100"/>
  <c r="F100"/>
  <c r="E100"/>
  <c r="H99"/>
  <c r="M281" i="19" s="1"/>
  <c r="G99" i="16"/>
  <c r="L281" i="19" s="1"/>
  <c r="F99" i="16"/>
  <c r="K281" i="19" s="1"/>
  <c r="E99" i="16"/>
  <c r="J281" i="19" s="1"/>
  <c r="H96" i="16"/>
  <c r="G96"/>
  <c r="F96"/>
  <c r="E96"/>
  <c r="H95"/>
  <c r="G95"/>
  <c r="F95"/>
  <c r="E95"/>
  <c r="H92"/>
  <c r="M77" i="19" s="1"/>
  <c r="G92" i="16"/>
  <c r="L77" i="19" s="1"/>
  <c r="F92" i="16"/>
  <c r="K77" i="19" s="1"/>
  <c r="E92" i="16"/>
  <c r="J77" i="19" s="1"/>
  <c r="H91" i="16"/>
  <c r="M78" i="19" s="1"/>
  <c r="G91" i="16"/>
  <c r="L78" i="19" s="1"/>
  <c r="F91" i="16"/>
  <c r="K78" i="19" s="1"/>
  <c r="E91" i="16"/>
  <c r="J78" i="19" s="1"/>
  <c r="H90" i="16"/>
  <c r="G90"/>
  <c r="F90"/>
  <c r="E90"/>
  <c r="H89"/>
  <c r="G89"/>
  <c r="F89"/>
  <c r="E89"/>
  <c r="D85"/>
  <c r="E85" s="1"/>
  <c r="H82"/>
  <c r="G82"/>
  <c r="F82"/>
  <c r="E82"/>
  <c r="H81"/>
  <c r="G81"/>
  <c r="F81"/>
  <c r="E81"/>
  <c r="D80"/>
  <c r="H80" s="1"/>
  <c r="H79"/>
  <c r="G79"/>
  <c r="F79"/>
  <c r="E79"/>
  <c r="H76"/>
  <c r="H75"/>
  <c r="G75"/>
  <c r="F75"/>
  <c r="E75"/>
  <c r="H72"/>
  <c r="G72"/>
  <c r="F72"/>
  <c r="E72"/>
  <c r="H71"/>
  <c r="G71"/>
  <c r="F71"/>
  <c r="E71"/>
  <c r="H69"/>
  <c r="G69"/>
  <c r="F69"/>
  <c r="E69"/>
  <c r="H66"/>
  <c r="M306" i="19" s="1"/>
  <c r="G66" i="16"/>
  <c r="L306" i="19" s="1"/>
  <c r="F66" i="16"/>
  <c r="K306" i="19" s="1"/>
  <c r="E66" i="16"/>
  <c r="J306" i="19" s="1"/>
  <c r="H65" i="16"/>
  <c r="G65"/>
  <c r="F65"/>
  <c r="E65"/>
  <c r="H62"/>
  <c r="G62"/>
  <c r="F62"/>
  <c r="E62"/>
  <c r="H61"/>
  <c r="M305" i="19" s="1"/>
  <c r="G61" i="16"/>
  <c r="L305" i="19" s="1"/>
  <c r="F61" i="16"/>
  <c r="K305" i="19" s="1"/>
  <c r="E61" i="16"/>
  <c r="J305" i="19" s="1"/>
  <c r="H60" i="16"/>
  <c r="G60"/>
  <c r="F60"/>
  <c r="E60"/>
  <c r="H59"/>
  <c r="M55" i="19" s="1"/>
  <c r="G59" i="16"/>
  <c r="L55" i="19" s="1"/>
  <c r="F59" i="16"/>
  <c r="K55" i="19" s="1"/>
  <c r="E59" i="16"/>
  <c r="J55" i="19" s="1"/>
  <c r="H58" i="16"/>
  <c r="G58"/>
  <c r="F58"/>
  <c r="E58"/>
  <c r="H57"/>
  <c r="G57"/>
  <c r="F57"/>
  <c r="E57"/>
  <c r="H56"/>
  <c r="G56"/>
  <c r="F56"/>
  <c r="E56"/>
  <c r="H55"/>
  <c r="G55"/>
  <c r="F55"/>
  <c r="E55"/>
  <c r="H52"/>
  <c r="G52"/>
  <c r="F52"/>
  <c r="E52"/>
  <c r="H51"/>
  <c r="G51"/>
  <c r="F51"/>
  <c r="E51"/>
  <c r="H50"/>
  <c r="G50"/>
  <c r="F50"/>
  <c r="E50"/>
  <c r="H49"/>
  <c r="G49"/>
  <c r="F49"/>
  <c r="E49"/>
  <c r="D45"/>
  <c r="E45" s="1"/>
  <c r="H42"/>
  <c r="G42"/>
  <c r="F42"/>
  <c r="E42"/>
  <c r="H41"/>
  <c r="G41"/>
  <c r="F41"/>
  <c r="E41"/>
  <c r="D40"/>
  <c r="H39"/>
  <c r="G39"/>
  <c r="F39"/>
  <c r="E39"/>
  <c r="H38"/>
  <c r="G38"/>
  <c r="F38"/>
  <c r="E38"/>
  <c r="H37"/>
  <c r="G37"/>
  <c r="F37"/>
  <c r="E37"/>
  <c r="H36"/>
  <c r="G36"/>
  <c r="F36"/>
  <c r="E36"/>
  <c r="G35"/>
  <c r="H32"/>
  <c r="G32"/>
  <c r="F32"/>
  <c r="E32"/>
  <c r="H31"/>
  <c r="M46" i="19" s="1"/>
  <c r="G31" i="16"/>
  <c r="L46" i="19" s="1"/>
  <c r="F31" i="16"/>
  <c r="K46" i="19" s="1"/>
  <c r="E31" i="16"/>
  <c r="J46" i="19" s="1"/>
  <c r="H30" i="16"/>
  <c r="G30"/>
  <c r="F30"/>
  <c r="E30"/>
  <c r="H29"/>
  <c r="G29"/>
  <c r="F29"/>
  <c r="E29"/>
  <c r="H28"/>
  <c r="G28"/>
  <c r="F28"/>
  <c r="E28"/>
  <c r="H27"/>
  <c r="G27"/>
  <c r="F27"/>
  <c r="E27"/>
  <c r="D25"/>
  <c r="H25" s="1"/>
  <c r="H22"/>
  <c r="G22"/>
  <c r="F22"/>
  <c r="E22"/>
  <c r="H21"/>
  <c r="G21"/>
  <c r="F21"/>
  <c r="E21"/>
  <c r="D20"/>
  <c r="H19"/>
  <c r="G19"/>
  <c r="F19"/>
  <c r="E19"/>
  <c r="H18"/>
  <c r="M120" i="19" s="1"/>
  <c r="G18" i="16"/>
  <c r="L120" i="19" s="1"/>
  <c r="F18" i="16"/>
  <c r="K120" i="19" s="1"/>
  <c r="E18" i="16"/>
  <c r="J120" i="19" s="1"/>
  <c r="H17" i="16"/>
  <c r="M250" i="19" s="1"/>
  <c r="G17" i="16"/>
  <c r="L250" i="19" s="1"/>
  <c r="F17" i="16"/>
  <c r="K250" i="19" s="1"/>
  <c r="E17" i="16"/>
  <c r="J250" i="19" s="1"/>
  <c r="E16" i="16"/>
  <c r="H15"/>
  <c r="M219" i="19" s="1"/>
  <c r="G15" i="16"/>
  <c r="L219" i="19" s="1"/>
  <c r="F15" i="16"/>
  <c r="K219" i="19" s="1"/>
  <c r="E15" i="16"/>
  <c r="J219" i="19" s="1"/>
  <c r="H11" i="16"/>
  <c r="G11"/>
  <c r="F11"/>
  <c r="E11"/>
  <c r="H10"/>
  <c r="G10"/>
  <c r="F10"/>
  <c r="E10"/>
  <c r="H9"/>
  <c r="G9"/>
  <c r="F9"/>
  <c r="E9"/>
  <c r="D114" i="14"/>
  <c r="E114" s="1"/>
  <c r="D113"/>
  <c r="E113" s="1"/>
  <c r="H112"/>
  <c r="G112"/>
  <c r="F112"/>
  <c r="E112"/>
  <c r="H111"/>
  <c r="G111"/>
  <c r="F111"/>
  <c r="E111"/>
  <c r="H108"/>
  <c r="M47" i="18" s="1"/>
  <c r="G108" i="14"/>
  <c r="L47" i="18" s="1"/>
  <c r="F108" i="14"/>
  <c r="K47" i="18" s="1"/>
  <c r="E108" i="14"/>
  <c r="J47" i="18" s="1"/>
  <c r="H107" i="14"/>
  <c r="G107"/>
  <c r="F107"/>
  <c r="E107"/>
  <c r="H106"/>
  <c r="G106"/>
  <c r="F106"/>
  <c r="E106"/>
  <c r="H105"/>
  <c r="G105"/>
  <c r="F105"/>
  <c r="E105"/>
  <c r="H102"/>
  <c r="G102"/>
  <c r="F102"/>
  <c r="E102"/>
  <c r="H101"/>
  <c r="M108" i="18" s="1"/>
  <c r="G101" i="14"/>
  <c r="L108" i="18" s="1"/>
  <c r="F101" i="14"/>
  <c r="K108" i="18" s="1"/>
  <c r="E101" i="14"/>
  <c r="J108" i="18" s="1"/>
  <c r="H100" i="14"/>
  <c r="G100"/>
  <c r="F100"/>
  <c r="E100"/>
  <c r="H99"/>
  <c r="M281" i="18" s="1"/>
  <c r="G99" i="14"/>
  <c r="L281" i="18" s="1"/>
  <c r="F99" i="14"/>
  <c r="K281" i="18" s="1"/>
  <c r="E99" i="14"/>
  <c r="J281" i="18" s="1"/>
  <c r="H96" i="14"/>
  <c r="G96"/>
  <c r="F96"/>
  <c r="E96"/>
  <c r="H95"/>
  <c r="G95"/>
  <c r="F95"/>
  <c r="E95"/>
  <c r="H92"/>
  <c r="M77" i="18" s="1"/>
  <c r="G92" i="14"/>
  <c r="L77" i="18" s="1"/>
  <c r="F92" i="14"/>
  <c r="K77" i="18" s="1"/>
  <c r="E92" i="14"/>
  <c r="J77" i="18" s="1"/>
  <c r="H91" i="14"/>
  <c r="G91"/>
  <c r="F91"/>
  <c r="E91"/>
  <c r="H90"/>
  <c r="G90"/>
  <c r="F90"/>
  <c r="E90"/>
  <c r="H89"/>
  <c r="G89"/>
  <c r="F89"/>
  <c r="E89"/>
  <c r="D85"/>
  <c r="E85" s="1"/>
  <c r="H82"/>
  <c r="G82"/>
  <c r="F82"/>
  <c r="E82"/>
  <c r="H81"/>
  <c r="G81"/>
  <c r="F81"/>
  <c r="E81"/>
  <c r="D80"/>
  <c r="H80" s="1"/>
  <c r="H79"/>
  <c r="G79"/>
  <c r="F79"/>
  <c r="E79"/>
  <c r="D76"/>
  <c r="G76" s="1"/>
  <c r="H75"/>
  <c r="G75"/>
  <c r="F75"/>
  <c r="E75"/>
  <c r="H72"/>
  <c r="G72"/>
  <c r="F72"/>
  <c r="E72"/>
  <c r="H71"/>
  <c r="G71"/>
  <c r="F71"/>
  <c r="E71"/>
  <c r="D70"/>
  <c r="H70" s="1"/>
  <c r="H69"/>
  <c r="G69"/>
  <c r="F69"/>
  <c r="E69"/>
  <c r="H66"/>
  <c r="M306" i="18" s="1"/>
  <c r="G66" i="14"/>
  <c r="L306" i="18" s="1"/>
  <c r="F66" i="14"/>
  <c r="K306" i="18" s="1"/>
  <c r="E66" i="14"/>
  <c r="J306" i="18" s="1"/>
  <c r="H65" i="14"/>
  <c r="M278" i="18" s="1"/>
  <c r="G65" i="14"/>
  <c r="L278" i="18" s="1"/>
  <c r="F65" i="14"/>
  <c r="K278" i="18" s="1"/>
  <c r="E65" i="14"/>
  <c r="J278" i="18" s="1"/>
  <c r="H62" i="14"/>
  <c r="G62"/>
  <c r="F62"/>
  <c r="E62"/>
  <c r="H61"/>
  <c r="G61"/>
  <c r="F61"/>
  <c r="E61"/>
  <c r="H60"/>
  <c r="G60"/>
  <c r="F60"/>
  <c r="E60"/>
  <c r="H59"/>
  <c r="M55" i="18" s="1"/>
  <c r="G59" i="14"/>
  <c r="L55" i="18" s="1"/>
  <c r="F59" i="14"/>
  <c r="K55" i="18" s="1"/>
  <c r="E59" i="14"/>
  <c r="J55" i="18" s="1"/>
  <c r="H58" i="14"/>
  <c r="G58"/>
  <c r="F58"/>
  <c r="E58"/>
  <c r="H57"/>
  <c r="G57"/>
  <c r="F57"/>
  <c r="E57"/>
  <c r="H56"/>
  <c r="G56"/>
  <c r="F56"/>
  <c r="E56"/>
  <c r="H55"/>
  <c r="G55"/>
  <c r="F55"/>
  <c r="E55"/>
  <c r="H52"/>
  <c r="G52"/>
  <c r="F52"/>
  <c r="E52"/>
  <c r="H51"/>
  <c r="G51"/>
  <c r="F51"/>
  <c r="E51"/>
  <c r="H50"/>
  <c r="G50"/>
  <c r="F50"/>
  <c r="E50"/>
  <c r="H49"/>
  <c r="G49"/>
  <c r="F49"/>
  <c r="E49"/>
  <c r="D45"/>
  <c r="E45" s="1"/>
  <c r="H42"/>
  <c r="G42"/>
  <c r="F42"/>
  <c r="E42"/>
  <c r="H41"/>
  <c r="G41"/>
  <c r="F41"/>
  <c r="E41"/>
  <c r="D40"/>
  <c r="G40" s="1"/>
  <c r="H39"/>
  <c r="G39"/>
  <c r="F39"/>
  <c r="E39"/>
  <c r="H38"/>
  <c r="G38"/>
  <c r="F38"/>
  <c r="E38"/>
  <c r="H37"/>
  <c r="G37"/>
  <c r="F37"/>
  <c r="E37"/>
  <c r="H36"/>
  <c r="G36"/>
  <c r="F36"/>
  <c r="E36"/>
  <c r="D35"/>
  <c r="H35" s="1"/>
  <c r="M292" i="18" s="1"/>
  <c r="H32" i="14"/>
  <c r="G32"/>
  <c r="F32"/>
  <c r="E32"/>
  <c r="H31"/>
  <c r="M46" i="18" s="1"/>
  <c r="G31" i="14"/>
  <c r="L46" i="18" s="1"/>
  <c r="F31" i="14"/>
  <c r="K46" i="18" s="1"/>
  <c r="E31" i="14"/>
  <c r="J46" i="18" s="1"/>
  <c r="H30" i="14"/>
  <c r="G30"/>
  <c r="F30"/>
  <c r="E30"/>
  <c r="H29"/>
  <c r="G29"/>
  <c r="F29"/>
  <c r="E29"/>
  <c r="H28"/>
  <c r="G28"/>
  <c r="F28"/>
  <c r="E28"/>
  <c r="H27"/>
  <c r="G27"/>
  <c r="F27"/>
  <c r="E27"/>
  <c r="D25"/>
  <c r="H25" s="1"/>
  <c r="H22"/>
  <c r="G22"/>
  <c r="F22"/>
  <c r="E22"/>
  <c r="H21"/>
  <c r="M56" i="18" s="1"/>
  <c r="G21" i="14"/>
  <c r="L56" i="18" s="1"/>
  <c r="F21" i="14"/>
  <c r="K56" i="18" s="1"/>
  <c r="E21" i="14"/>
  <c r="J56" i="18" s="1"/>
  <c r="D20" i="14"/>
  <c r="H20" s="1"/>
  <c r="H19"/>
  <c r="G19"/>
  <c r="F19"/>
  <c r="E19"/>
  <c r="H18"/>
  <c r="M120" i="18" s="1"/>
  <c r="G18" i="14"/>
  <c r="L120" i="18" s="1"/>
  <c r="F18" i="14"/>
  <c r="K120" i="18" s="1"/>
  <c r="E18" i="14"/>
  <c r="J120" i="18" s="1"/>
  <c r="H17" i="14"/>
  <c r="M250" i="18" s="1"/>
  <c r="G17" i="14"/>
  <c r="L250" i="18" s="1"/>
  <c r="F17" i="14"/>
  <c r="K250" i="18" s="1"/>
  <c r="E17" i="14"/>
  <c r="J250" i="18" s="1"/>
  <c r="H16" i="14"/>
  <c r="M102" i="18" s="1"/>
  <c r="G16" i="14"/>
  <c r="L102" i="18" s="1"/>
  <c r="F16" i="14"/>
  <c r="K102" i="18" s="1"/>
  <c r="E16" i="14"/>
  <c r="J102" i="18" s="1"/>
  <c r="H15" i="14"/>
  <c r="M219" i="18" s="1"/>
  <c r="G15" i="14"/>
  <c r="L219" i="18" s="1"/>
  <c r="F15" i="14"/>
  <c r="K219" i="18" s="1"/>
  <c r="E15" i="14"/>
  <c r="J219" i="18" s="1"/>
  <c r="H11" i="14"/>
  <c r="G11"/>
  <c r="F11"/>
  <c r="E11"/>
  <c r="H10"/>
  <c r="G10"/>
  <c r="F10"/>
  <c r="E10"/>
  <c r="H9"/>
  <c r="G9"/>
  <c r="F9"/>
  <c r="E9"/>
  <c r="D114" i="12"/>
  <c r="D113"/>
  <c r="H11"/>
  <c r="G11"/>
  <c r="F11"/>
  <c r="E11"/>
  <c r="H10"/>
  <c r="G10"/>
  <c r="F10"/>
  <c r="E10"/>
  <c r="H9"/>
  <c r="G9"/>
  <c r="F9"/>
  <c r="E9"/>
  <c r="K19" i="18" l="1"/>
  <c r="K165"/>
  <c r="K246"/>
  <c r="K233"/>
  <c r="K251"/>
  <c r="K99"/>
  <c r="K305"/>
  <c r="K104"/>
  <c r="K146"/>
  <c r="K291"/>
  <c r="K58"/>
  <c r="K78"/>
  <c r="K86"/>
  <c r="K139"/>
  <c r="K247" i="17"/>
  <c r="K59"/>
  <c r="K220"/>
  <c r="M59" i="18"/>
  <c r="M177"/>
  <c r="M220"/>
  <c r="M247"/>
  <c r="L19"/>
  <c r="L165"/>
  <c r="L246"/>
  <c r="L99"/>
  <c r="L233"/>
  <c r="L251"/>
  <c r="L305"/>
  <c r="L104"/>
  <c r="L146"/>
  <c r="L291"/>
  <c r="L58"/>
  <c r="L78"/>
  <c r="L86"/>
  <c r="L139"/>
  <c r="J59" i="17"/>
  <c r="J220"/>
  <c r="J247"/>
  <c r="L59" i="18"/>
  <c r="L177"/>
  <c r="L220"/>
  <c r="L247"/>
  <c r="L59" i="17"/>
  <c r="L220"/>
  <c r="L247"/>
  <c r="J59" i="18"/>
  <c r="J177"/>
  <c r="J220"/>
  <c r="J247"/>
  <c r="M19"/>
  <c r="M165"/>
  <c r="M246"/>
  <c r="M233"/>
  <c r="M251"/>
  <c r="M99"/>
  <c r="M305"/>
  <c r="M104"/>
  <c r="M146"/>
  <c r="M291"/>
  <c r="M58"/>
  <c r="M78"/>
  <c r="M86"/>
  <c r="M139"/>
  <c r="M247" i="17"/>
  <c r="M59"/>
  <c r="M220"/>
  <c r="K59" i="18"/>
  <c r="K177"/>
  <c r="K220"/>
  <c r="K247"/>
  <c r="J19"/>
  <c r="J165"/>
  <c r="J246"/>
  <c r="J99"/>
  <c r="J233"/>
  <c r="J251"/>
  <c r="J305"/>
  <c r="J104"/>
  <c r="J146"/>
  <c r="J291"/>
  <c r="J58"/>
  <c r="J78"/>
  <c r="J86"/>
  <c r="J139"/>
  <c r="M19" i="19"/>
  <c r="M165"/>
  <c r="K19"/>
  <c r="K165"/>
  <c r="J19"/>
  <c r="J165"/>
  <c r="L19"/>
  <c r="L165"/>
  <c r="K104"/>
  <c r="K146"/>
  <c r="M104"/>
  <c r="M146"/>
  <c r="J104"/>
  <c r="J146"/>
  <c r="L104"/>
  <c r="L146"/>
  <c r="K59"/>
  <c r="K220"/>
  <c r="K247"/>
  <c r="M59"/>
  <c r="M220"/>
  <c r="M247"/>
  <c r="J59"/>
  <c r="J220"/>
  <c r="J247"/>
  <c r="L59"/>
  <c r="L220"/>
  <c r="L247"/>
  <c r="F25" i="16"/>
  <c r="G25"/>
  <c r="H16"/>
  <c r="E114" i="12"/>
  <c r="F114"/>
  <c r="G114"/>
  <c r="H114"/>
  <c r="H115" i="16"/>
  <c r="G115"/>
  <c r="F115"/>
  <c r="E115"/>
  <c r="E113" i="12"/>
  <c r="F113"/>
  <c r="G113"/>
  <c r="H113"/>
  <c r="H116" i="16"/>
  <c r="G116"/>
  <c r="F116"/>
  <c r="E116"/>
  <c r="G20" i="14"/>
  <c r="D46" i="16"/>
  <c r="F46" s="1"/>
  <c r="G16"/>
  <c r="E25"/>
  <c r="H35"/>
  <c r="G45"/>
  <c r="G80"/>
  <c r="D86"/>
  <c r="H86" s="1"/>
  <c r="E80"/>
  <c r="F85"/>
  <c r="D26"/>
  <c r="H26" s="1"/>
  <c r="F45"/>
  <c r="F80"/>
  <c r="G85"/>
  <c r="D26" i="14"/>
  <c r="E26" s="1"/>
  <c r="E25"/>
  <c r="G35"/>
  <c r="L292" i="18" s="1"/>
  <c r="G70" i="14"/>
  <c r="F20"/>
  <c r="G25"/>
  <c r="E80"/>
  <c r="E35"/>
  <c r="J292" i="18" s="1"/>
  <c r="E70" i="14"/>
  <c r="G80"/>
  <c r="E20"/>
  <c r="F35"/>
  <c r="K292" i="18" s="1"/>
  <c r="F40" i="14"/>
  <c r="F70"/>
  <c r="F76"/>
  <c r="F70" i="16"/>
  <c r="E70"/>
  <c r="F20"/>
  <c r="E20"/>
  <c r="G40"/>
  <c r="F40"/>
  <c r="G70"/>
  <c r="G20"/>
  <c r="E40"/>
  <c r="H70"/>
  <c r="G76"/>
  <c r="F76"/>
  <c r="F16"/>
  <c r="H20"/>
  <c r="F35"/>
  <c r="E35"/>
  <c r="H40"/>
  <c r="E76"/>
  <c r="E86"/>
  <c r="H45"/>
  <c r="H85"/>
  <c r="H40" i="14"/>
  <c r="F45"/>
  <c r="H76"/>
  <c r="F85"/>
  <c r="D86"/>
  <c r="F113"/>
  <c r="F114"/>
  <c r="F25"/>
  <c r="E40"/>
  <c r="G45"/>
  <c r="D46"/>
  <c r="E76"/>
  <c r="F80"/>
  <c r="G85"/>
  <c r="G113"/>
  <c r="G114"/>
  <c r="H45"/>
  <c r="H85"/>
  <c r="H113"/>
  <c r="H114"/>
  <c r="H16" i="3"/>
  <c r="H18"/>
  <c r="G18"/>
  <c r="F18"/>
  <c r="E18"/>
  <c r="H17"/>
  <c r="G17"/>
  <c r="F17"/>
  <c r="E17"/>
  <c r="G16"/>
  <c r="H15"/>
  <c r="G15"/>
  <c r="F15"/>
  <c r="E15"/>
  <c r="H11"/>
  <c r="G11"/>
  <c r="F11"/>
  <c r="E11"/>
  <c r="H10"/>
  <c r="T120" i="9" s="1"/>
  <c r="G10" i="3"/>
  <c r="S120" i="9" s="1"/>
  <c r="F10" i="3"/>
  <c r="R120" i="9" s="1"/>
  <c r="E10" i="3"/>
  <c r="Q120" i="9" s="1"/>
  <c r="H9" i="3"/>
  <c r="G9"/>
  <c r="F9"/>
  <c r="E9"/>
  <c r="R107" i="9" l="1"/>
  <c r="R227"/>
  <c r="Q13"/>
  <c r="Q260"/>
  <c r="Q159"/>
  <c r="T257"/>
  <c r="T228"/>
  <c r="T63"/>
  <c r="T227"/>
  <c r="T107"/>
  <c r="S13"/>
  <c r="S159"/>
  <c r="S260"/>
  <c r="Q63"/>
  <c r="Q228"/>
  <c r="Q257"/>
  <c r="Q107"/>
  <c r="Q227"/>
  <c r="T260"/>
  <c r="T13"/>
  <c r="T159"/>
  <c r="R63"/>
  <c r="R228"/>
  <c r="R257"/>
  <c r="S63"/>
  <c r="S228"/>
  <c r="S257"/>
  <c r="S107"/>
  <c r="S227"/>
  <c r="R13"/>
  <c r="R159"/>
  <c r="R260"/>
  <c r="R127"/>
  <c r="R326"/>
  <c r="T127"/>
  <c r="T326"/>
  <c r="Q127"/>
  <c r="Q326"/>
  <c r="S127"/>
  <c r="S326"/>
  <c r="F86" i="16"/>
  <c r="G86"/>
  <c r="D47"/>
  <c r="G47" s="1"/>
  <c r="F26" i="14"/>
  <c r="D48" i="16"/>
  <c r="F48" s="1"/>
  <c r="G46"/>
  <c r="E46"/>
  <c r="H46"/>
  <c r="E26"/>
  <c r="G26"/>
  <c r="F26"/>
  <c r="H26" i="14"/>
  <c r="G26"/>
  <c r="D47"/>
  <c r="F46"/>
  <c r="E46"/>
  <c r="D48"/>
  <c r="H46"/>
  <c r="G46"/>
  <c r="G86"/>
  <c r="F86"/>
  <c r="E86"/>
  <c r="H86"/>
  <c r="E16" i="3"/>
  <c r="F16"/>
  <c r="E47" i="16" l="1"/>
  <c r="F47"/>
  <c r="H47"/>
  <c r="G48"/>
  <c r="H48"/>
  <c r="E48"/>
  <c r="F48" i="14"/>
  <c r="E48"/>
  <c r="H48"/>
  <c r="G48"/>
  <c r="H47"/>
  <c r="G47"/>
  <c r="F47"/>
  <c r="E47"/>
  <c r="D86" i="4" l="1"/>
  <c r="D85"/>
  <c r="D82"/>
  <c r="D97"/>
  <c r="D98"/>
  <c r="H97" l="1"/>
  <c r="G97"/>
  <c r="F97"/>
  <c r="E97"/>
  <c r="H98"/>
  <c r="G98"/>
  <c r="F98"/>
  <c r="E98"/>
  <c r="D87"/>
  <c r="D88"/>
  <c r="E51" i="3"/>
  <c r="Q20" i="9" l="1"/>
  <c r="Q172"/>
  <c r="Q215"/>
  <c r="Q249"/>
  <c r="H88" i="4"/>
  <c r="G88"/>
  <c r="F88"/>
  <c r="E88"/>
  <c r="H87"/>
  <c r="G87"/>
  <c r="F87"/>
  <c r="E87"/>
  <c r="H113" i="3"/>
  <c r="D85"/>
  <c r="G86" s="1"/>
  <c r="F76"/>
  <c r="D46"/>
  <c r="D40"/>
  <c r="E40" s="1"/>
  <c r="E25"/>
  <c r="D20"/>
  <c r="F20" s="1"/>
  <c r="F70"/>
  <c r="D80"/>
  <c r="G80" s="1"/>
  <c r="E35"/>
  <c r="D58" i="4"/>
  <c r="G58" s="1"/>
  <c r="D56"/>
  <c r="F56" s="1"/>
  <c r="D45"/>
  <c r="F45" s="1"/>
  <c r="H48"/>
  <c r="F38"/>
  <c r="D37"/>
  <c r="F37" s="1"/>
  <c r="H26"/>
  <c r="N136" i="10" s="1"/>
  <c r="H22" i="4"/>
  <c r="N313" i="10" s="1"/>
  <c r="D118" i="4"/>
  <c r="E16"/>
  <c r="H15"/>
  <c r="D76"/>
  <c r="E76" s="1"/>
  <c r="H128"/>
  <c r="G128"/>
  <c r="F128"/>
  <c r="E128"/>
  <c r="H127"/>
  <c r="N12" i="10" s="1"/>
  <c r="G127" i="4"/>
  <c r="M12" i="10" s="1"/>
  <c r="F127" i="4"/>
  <c r="L12" i="10" s="1"/>
  <c r="H126" i="4"/>
  <c r="N76" i="10" s="1"/>
  <c r="G126" i="4"/>
  <c r="M76" i="10" s="1"/>
  <c r="F126" i="4"/>
  <c r="L76" i="10" s="1"/>
  <c r="H125" i="4"/>
  <c r="G125"/>
  <c r="F125"/>
  <c r="H121"/>
  <c r="G121"/>
  <c r="H122"/>
  <c r="N228" i="10" s="1"/>
  <c r="G122" i="4"/>
  <c r="M228" i="10" s="1"/>
  <c r="F122" i="4"/>
  <c r="L228" i="10" s="1"/>
  <c r="F121" i="4"/>
  <c r="E127"/>
  <c r="K12" i="10" s="1"/>
  <c r="E126" i="4"/>
  <c r="K76" i="10" s="1"/>
  <c r="E125" i="4"/>
  <c r="E122"/>
  <c r="K228" i="10" s="1"/>
  <c r="E121" i="4"/>
  <c r="D116"/>
  <c r="H112" i="3"/>
  <c r="G112"/>
  <c r="F112"/>
  <c r="E112"/>
  <c r="H111"/>
  <c r="T146" i="9" s="1"/>
  <c r="G111" i="3"/>
  <c r="S146" i="9" s="1"/>
  <c r="F111" i="3"/>
  <c r="R146" i="9" s="1"/>
  <c r="E111" i="3"/>
  <c r="Q146" i="9" s="1"/>
  <c r="H108" i="3"/>
  <c r="G108"/>
  <c r="F108"/>
  <c r="E108"/>
  <c r="H107"/>
  <c r="G107"/>
  <c r="F107"/>
  <c r="E107"/>
  <c r="H106"/>
  <c r="G106"/>
  <c r="F106"/>
  <c r="E106"/>
  <c r="H105"/>
  <c r="G105"/>
  <c r="F105"/>
  <c r="E105"/>
  <c r="H102"/>
  <c r="G102"/>
  <c r="F102"/>
  <c r="E102"/>
  <c r="H101"/>
  <c r="G101"/>
  <c r="F101"/>
  <c r="E101"/>
  <c r="H100"/>
  <c r="T212" i="9" s="1"/>
  <c r="G100" i="3"/>
  <c r="S212" i="9" s="1"/>
  <c r="F100" i="3"/>
  <c r="R212" i="9" s="1"/>
  <c r="E100" i="3"/>
  <c r="Q212" i="9" s="1"/>
  <c r="H99" i="3"/>
  <c r="G99"/>
  <c r="F99"/>
  <c r="E99"/>
  <c r="H96"/>
  <c r="G96"/>
  <c r="F96"/>
  <c r="E96"/>
  <c r="H95"/>
  <c r="G95"/>
  <c r="F95"/>
  <c r="E95"/>
  <c r="H92"/>
  <c r="T82" i="9" s="1"/>
  <c r="G92" i="3"/>
  <c r="S82" i="9" s="1"/>
  <c r="F92" i="3"/>
  <c r="R82" i="9" s="1"/>
  <c r="E92" i="3"/>
  <c r="Q82" i="9" s="1"/>
  <c r="H91" i="3"/>
  <c r="G91"/>
  <c r="F91"/>
  <c r="E91"/>
  <c r="H90"/>
  <c r="G90"/>
  <c r="F90"/>
  <c r="E90"/>
  <c r="H89"/>
  <c r="T32" i="9" s="1"/>
  <c r="G89" i="3"/>
  <c r="S32" i="9" s="1"/>
  <c r="F89" i="3"/>
  <c r="R32" i="9" s="1"/>
  <c r="E89" i="3"/>
  <c r="Q32" i="9" s="1"/>
  <c r="H82" i="3"/>
  <c r="G82"/>
  <c r="F82"/>
  <c r="E82"/>
  <c r="H81"/>
  <c r="G81"/>
  <c r="F81"/>
  <c r="E81"/>
  <c r="H79"/>
  <c r="G79"/>
  <c r="F79"/>
  <c r="E79"/>
  <c r="E76"/>
  <c r="H75"/>
  <c r="G75"/>
  <c r="F75"/>
  <c r="E75"/>
  <c r="H72"/>
  <c r="G72"/>
  <c r="F72"/>
  <c r="E72"/>
  <c r="H71"/>
  <c r="G71"/>
  <c r="F71"/>
  <c r="E71"/>
  <c r="E70"/>
  <c r="H69"/>
  <c r="G69"/>
  <c r="F69"/>
  <c r="E69"/>
  <c r="H66"/>
  <c r="G66"/>
  <c r="F66"/>
  <c r="E66"/>
  <c r="H65"/>
  <c r="T147" i="9" s="1"/>
  <c r="G65" i="3"/>
  <c r="S147" i="9" s="1"/>
  <c r="F65" i="3"/>
  <c r="R147" i="9" s="1"/>
  <c r="E65" i="3"/>
  <c r="Q147" i="9" s="1"/>
  <c r="H62" i="3"/>
  <c r="G62"/>
  <c r="F62"/>
  <c r="E62"/>
  <c r="H61"/>
  <c r="G61"/>
  <c r="F61"/>
  <c r="E61"/>
  <c r="H60"/>
  <c r="G60"/>
  <c r="F60"/>
  <c r="E60"/>
  <c r="H59"/>
  <c r="T59" i="9" s="1"/>
  <c r="G59" i="3"/>
  <c r="S59" i="9" s="1"/>
  <c r="F59" i="3"/>
  <c r="R59" i="9" s="1"/>
  <c r="E59" i="3"/>
  <c r="Q59" i="9" s="1"/>
  <c r="H58" i="3"/>
  <c r="G58"/>
  <c r="F58"/>
  <c r="E58"/>
  <c r="H57"/>
  <c r="G57"/>
  <c r="F57"/>
  <c r="E57"/>
  <c r="H56"/>
  <c r="G56"/>
  <c r="F56"/>
  <c r="E56"/>
  <c r="H55"/>
  <c r="G55"/>
  <c r="F55"/>
  <c r="E55"/>
  <c r="H52"/>
  <c r="G52"/>
  <c r="F52"/>
  <c r="E52"/>
  <c r="H51"/>
  <c r="G51"/>
  <c r="F51"/>
  <c r="H50"/>
  <c r="G50"/>
  <c r="F50"/>
  <c r="E50"/>
  <c r="H49"/>
  <c r="G49"/>
  <c r="F49"/>
  <c r="E49"/>
  <c r="H42"/>
  <c r="G42"/>
  <c r="F42"/>
  <c r="E42"/>
  <c r="H41"/>
  <c r="G41"/>
  <c r="F41"/>
  <c r="E41"/>
  <c r="H39"/>
  <c r="G39"/>
  <c r="F39"/>
  <c r="E39"/>
  <c r="H38"/>
  <c r="G38"/>
  <c r="F38"/>
  <c r="E38"/>
  <c r="H37"/>
  <c r="G37"/>
  <c r="F37"/>
  <c r="E37"/>
  <c r="H36"/>
  <c r="G36"/>
  <c r="F36"/>
  <c r="E36"/>
  <c r="H32"/>
  <c r="G32"/>
  <c r="F32"/>
  <c r="E32"/>
  <c r="H31"/>
  <c r="G31"/>
  <c r="F31"/>
  <c r="E31"/>
  <c r="H30"/>
  <c r="G30"/>
  <c r="F30"/>
  <c r="E30"/>
  <c r="H29"/>
  <c r="G29"/>
  <c r="F29"/>
  <c r="E29"/>
  <c r="H28"/>
  <c r="G28"/>
  <c r="F28"/>
  <c r="E28"/>
  <c r="H27"/>
  <c r="G27"/>
  <c r="F27"/>
  <c r="E27"/>
  <c r="H22"/>
  <c r="G22"/>
  <c r="F22"/>
  <c r="E22"/>
  <c r="H21"/>
  <c r="G21"/>
  <c r="F21"/>
  <c r="E21"/>
  <c r="H19"/>
  <c r="G19"/>
  <c r="F19"/>
  <c r="E19"/>
  <c r="H112" i="4"/>
  <c r="G112"/>
  <c r="F112"/>
  <c r="E112"/>
  <c r="H111"/>
  <c r="N115" i="10" s="1"/>
  <c r="G111" i="4"/>
  <c r="M115" i="10" s="1"/>
  <c r="F111" i="4"/>
  <c r="L115" i="10" s="1"/>
  <c r="E111" i="4"/>
  <c r="K115" i="10" s="1"/>
  <c r="H108" i="4"/>
  <c r="G108"/>
  <c r="F108"/>
  <c r="H107"/>
  <c r="N97" i="10" s="1"/>
  <c r="G107" i="4"/>
  <c r="M97" i="10" s="1"/>
  <c r="F107" i="4"/>
  <c r="L97" i="10" s="1"/>
  <c r="K97"/>
  <c r="H106" i="4"/>
  <c r="G106"/>
  <c r="F106"/>
  <c r="H105"/>
  <c r="N232" i="10" s="1"/>
  <c r="G105" i="4"/>
  <c r="M232" i="10" s="1"/>
  <c r="F105" i="4"/>
  <c r="L232" i="10" s="1"/>
  <c r="K232"/>
  <c r="H96" i="4"/>
  <c r="G96"/>
  <c r="F96"/>
  <c r="E96"/>
  <c r="H95"/>
  <c r="G95"/>
  <c r="F95"/>
  <c r="E95"/>
  <c r="H86"/>
  <c r="G86"/>
  <c r="F86"/>
  <c r="E86"/>
  <c r="H85"/>
  <c r="G85"/>
  <c r="F85"/>
  <c r="E85"/>
  <c r="H82"/>
  <c r="G82"/>
  <c r="F82"/>
  <c r="E82"/>
  <c r="H81"/>
  <c r="G81"/>
  <c r="F81"/>
  <c r="E81"/>
  <c r="H75"/>
  <c r="G75"/>
  <c r="F75"/>
  <c r="E75"/>
  <c r="H72"/>
  <c r="G72"/>
  <c r="F72"/>
  <c r="E72"/>
  <c r="H71"/>
  <c r="N281" i="10" s="1"/>
  <c r="G71" i="4"/>
  <c r="M281" i="10" s="1"/>
  <c r="F71" i="4"/>
  <c r="L281" i="10" s="1"/>
  <c r="E71" i="4"/>
  <c r="K281" i="10" s="1"/>
  <c r="H66" i="4"/>
  <c r="G66"/>
  <c r="F66"/>
  <c r="E66"/>
  <c r="H65"/>
  <c r="G65"/>
  <c r="F65"/>
  <c r="E65"/>
  <c r="H62"/>
  <c r="G62"/>
  <c r="F62"/>
  <c r="E62"/>
  <c r="H61"/>
  <c r="G61"/>
  <c r="F61"/>
  <c r="E61"/>
  <c r="H57"/>
  <c r="G57"/>
  <c r="F57"/>
  <c r="E57"/>
  <c r="H55"/>
  <c r="G55"/>
  <c r="F55"/>
  <c r="E55"/>
  <c r="H52"/>
  <c r="G52"/>
  <c r="F52"/>
  <c r="E52"/>
  <c r="H51"/>
  <c r="G51"/>
  <c r="F51"/>
  <c r="E51"/>
  <c r="G48"/>
  <c r="E48"/>
  <c r="H47"/>
  <c r="G47"/>
  <c r="F47"/>
  <c r="E47"/>
  <c r="H36"/>
  <c r="G36"/>
  <c r="F36"/>
  <c r="E36"/>
  <c r="H35"/>
  <c r="N250" i="10" s="1"/>
  <c r="G35" i="4"/>
  <c r="M250" i="10" s="1"/>
  <c r="F35" i="4"/>
  <c r="L250" i="10" s="1"/>
  <c r="E35" i="4"/>
  <c r="K250" i="10" s="1"/>
  <c r="H32" i="4"/>
  <c r="G32"/>
  <c r="F32"/>
  <c r="E32"/>
  <c r="H31"/>
  <c r="G31"/>
  <c r="F31"/>
  <c r="E31"/>
  <c r="H27"/>
  <c r="G27"/>
  <c r="F27"/>
  <c r="E27"/>
  <c r="H25"/>
  <c r="G25"/>
  <c r="F25"/>
  <c r="E25"/>
  <c r="H21"/>
  <c r="N290" i="10" s="1"/>
  <c r="G21" i="4"/>
  <c r="M290" i="10" s="1"/>
  <c r="F21" i="4"/>
  <c r="L290" i="10" s="1"/>
  <c r="E21" i="4"/>
  <c r="K290" i="10" s="1"/>
  <c r="H18" i="4"/>
  <c r="G18"/>
  <c r="F18"/>
  <c r="E18"/>
  <c r="H17"/>
  <c r="G17"/>
  <c r="F17"/>
  <c r="E17"/>
  <c r="F22" i="2"/>
  <c r="K114"/>
  <c r="G114"/>
  <c r="M113"/>
  <c r="L113"/>
  <c r="K113"/>
  <c r="J113"/>
  <c r="H113"/>
  <c r="G113"/>
  <c r="F113"/>
  <c r="E113"/>
  <c r="M112"/>
  <c r="L112"/>
  <c r="K112"/>
  <c r="J112"/>
  <c r="H112"/>
  <c r="G112"/>
  <c r="F112"/>
  <c r="E112"/>
  <c r="M111"/>
  <c r="L111"/>
  <c r="K111"/>
  <c r="J111"/>
  <c r="H111"/>
  <c r="G111"/>
  <c r="F111"/>
  <c r="E111"/>
  <c r="M108"/>
  <c r="L108"/>
  <c r="K108"/>
  <c r="J108"/>
  <c r="H108"/>
  <c r="G108"/>
  <c r="F108"/>
  <c r="E108"/>
  <c r="M107"/>
  <c r="L107"/>
  <c r="K107"/>
  <c r="J107"/>
  <c r="H107"/>
  <c r="G107"/>
  <c r="F107"/>
  <c r="E107"/>
  <c r="M106"/>
  <c r="L106"/>
  <c r="K106"/>
  <c r="J106"/>
  <c r="H106"/>
  <c r="G106"/>
  <c r="F106"/>
  <c r="E106"/>
  <c r="M105"/>
  <c r="L105"/>
  <c r="K105"/>
  <c r="J105"/>
  <c r="H105"/>
  <c r="G105"/>
  <c r="F105"/>
  <c r="E105"/>
  <c r="M102"/>
  <c r="L102"/>
  <c r="K102"/>
  <c r="J102"/>
  <c r="H102"/>
  <c r="G102"/>
  <c r="F102"/>
  <c r="E102"/>
  <c r="M101"/>
  <c r="L101"/>
  <c r="K101"/>
  <c r="J101"/>
  <c r="H101"/>
  <c r="G101"/>
  <c r="F101"/>
  <c r="E101"/>
  <c r="M100"/>
  <c r="L100"/>
  <c r="K100"/>
  <c r="J100"/>
  <c r="H100"/>
  <c r="G100"/>
  <c r="F100"/>
  <c r="E100"/>
  <c r="M99"/>
  <c r="L99"/>
  <c r="K99"/>
  <c r="J99"/>
  <c r="H99"/>
  <c r="G99"/>
  <c r="F99"/>
  <c r="E99"/>
  <c r="M96"/>
  <c r="L96"/>
  <c r="K96"/>
  <c r="J96"/>
  <c r="H96"/>
  <c r="G96"/>
  <c r="F96"/>
  <c r="E96"/>
  <c r="M95"/>
  <c r="L95"/>
  <c r="K95"/>
  <c r="J95"/>
  <c r="H95"/>
  <c r="G95"/>
  <c r="F95"/>
  <c r="E95"/>
  <c r="M92"/>
  <c r="L92"/>
  <c r="K92"/>
  <c r="J92"/>
  <c r="H92"/>
  <c r="G92"/>
  <c r="F92"/>
  <c r="E92"/>
  <c r="M91"/>
  <c r="L91"/>
  <c r="K91"/>
  <c r="J91"/>
  <c r="H91"/>
  <c r="G91"/>
  <c r="F91"/>
  <c r="E91"/>
  <c r="M90"/>
  <c r="L90"/>
  <c r="K90"/>
  <c r="J90"/>
  <c r="H90"/>
  <c r="G90"/>
  <c r="F90"/>
  <c r="E90"/>
  <c r="M89"/>
  <c r="L89"/>
  <c r="K89"/>
  <c r="J89"/>
  <c r="H89"/>
  <c r="G89"/>
  <c r="F89"/>
  <c r="E89"/>
  <c r="M86"/>
  <c r="L86"/>
  <c r="K86"/>
  <c r="J86"/>
  <c r="H86"/>
  <c r="G86"/>
  <c r="F86"/>
  <c r="E86"/>
  <c r="M85"/>
  <c r="L85"/>
  <c r="K85"/>
  <c r="J85"/>
  <c r="H85"/>
  <c r="G85"/>
  <c r="F85"/>
  <c r="E85"/>
  <c r="M82"/>
  <c r="L82"/>
  <c r="K82"/>
  <c r="J82"/>
  <c r="H82"/>
  <c r="G82"/>
  <c r="F82"/>
  <c r="E82"/>
  <c r="M81"/>
  <c r="L81"/>
  <c r="K81"/>
  <c r="J81"/>
  <c r="H81"/>
  <c r="G81"/>
  <c r="F81"/>
  <c r="E81"/>
  <c r="M80"/>
  <c r="L80"/>
  <c r="K80"/>
  <c r="J80"/>
  <c r="H80"/>
  <c r="G80"/>
  <c r="F80"/>
  <c r="E80"/>
  <c r="M79"/>
  <c r="L79"/>
  <c r="K79"/>
  <c r="J79"/>
  <c r="H79"/>
  <c r="G79"/>
  <c r="F79"/>
  <c r="E79"/>
  <c r="M76"/>
  <c r="L76"/>
  <c r="K76"/>
  <c r="J76"/>
  <c r="H76"/>
  <c r="G76"/>
  <c r="F76"/>
  <c r="E76"/>
  <c r="M75"/>
  <c r="L75"/>
  <c r="K75"/>
  <c r="J75"/>
  <c r="H75"/>
  <c r="G75"/>
  <c r="F75"/>
  <c r="E75"/>
  <c r="M72"/>
  <c r="L72"/>
  <c r="K72"/>
  <c r="J72"/>
  <c r="H72"/>
  <c r="G72"/>
  <c r="F72"/>
  <c r="E72"/>
  <c r="M71"/>
  <c r="L71"/>
  <c r="K71"/>
  <c r="J71"/>
  <c r="H71"/>
  <c r="G71"/>
  <c r="F71"/>
  <c r="E71"/>
  <c r="M70"/>
  <c r="L70"/>
  <c r="K70"/>
  <c r="J70"/>
  <c r="H70"/>
  <c r="G70"/>
  <c r="F70"/>
  <c r="E70"/>
  <c r="M69"/>
  <c r="L69"/>
  <c r="K69"/>
  <c r="J69"/>
  <c r="H69"/>
  <c r="G69"/>
  <c r="F69"/>
  <c r="E69"/>
  <c r="M66"/>
  <c r="L66"/>
  <c r="K66"/>
  <c r="J66"/>
  <c r="H66"/>
  <c r="G66"/>
  <c r="F66"/>
  <c r="E66"/>
  <c r="M65"/>
  <c r="L65"/>
  <c r="K65"/>
  <c r="J65"/>
  <c r="H65"/>
  <c r="G65"/>
  <c r="F65"/>
  <c r="E65"/>
  <c r="M62"/>
  <c r="L62"/>
  <c r="K62"/>
  <c r="J62"/>
  <c r="H62"/>
  <c r="G62"/>
  <c r="F62"/>
  <c r="E62"/>
  <c r="M61"/>
  <c r="L61"/>
  <c r="K61"/>
  <c r="J61"/>
  <c r="H61"/>
  <c r="G61"/>
  <c r="F61"/>
  <c r="E61"/>
  <c r="M60"/>
  <c r="L60"/>
  <c r="K60"/>
  <c r="J60"/>
  <c r="H60"/>
  <c r="G60"/>
  <c r="F60"/>
  <c r="E60"/>
  <c r="M59"/>
  <c r="L59"/>
  <c r="K59"/>
  <c r="J59"/>
  <c r="H59"/>
  <c r="G59"/>
  <c r="F59"/>
  <c r="E59"/>
  <c r="M58"/>
  <c r="L58"/>
  <c r="K58"/>
  <c r="J58"/>
  <c r="H58"/>
  <c r="G58"/>
  <c r="F58"/>
  <c r="E58"/>
  <c r="M57"/>
  <c r="L57"/>
  <c r="K57"/>
  <c r="J57"/>
  <c r="H57"/>
  <c r="G57"/>
  <c r="F57"/>
  <c r="E57"/>
  <c r="M56"/>
  <c r="L56"/>
  <c r="K56"/>
  <c r="J56"/>
  <c r="H56"/>
  <c r="G56"/>
  <c r="F56"/>
  <c r="E56"/>
  <c r="M55"/>
  <c r="L55"/>
  <c r="K55"/>
  <c r="J55"/>
  <c r="H55"/>
  <c r="G55"/>
  <c r="F55"/>
  <c r="E55"/>
  <c r="M52"/>
  <c r="L52"/>
  <c r="K52"/>
  <c r="J52"/>
  <c r="H52"/>
  <c r="G52"/>
  <c r="F52"/>
  <c r="E52"/>
  <c r="M51"/>
  <c r="L51"/>
  <c r="K51"/>
  <c r="J51"/>
  <c r="H51"/>
  <c r="G51"/>
  <c r="F51"/>
  <c r="E51"/>
  <c r="M50"/>
  <c r="L50"/>
  <c r="K50"/>
  <c r="J50"/>
  <c r="H50"/>
  <c r="G50"/>
  <c r="F50"/>
  <c r="E50"/>
  <c r="M49"/>
  <c r="L49"/>
  <c r="K49"/>
  <c r="J49"/>
  <c r="H49"/>
  <c r="G49"/>
  <c r="F49"/>
  <c r="E49"/>
  <c r="M48"/>
  <c r="L48"/>
  <c r="K48"/>
  <c r="J48"/>
  <c r="H48"/>
  <c r="G48"/>
  <c r="F48"/>
  <c r="E48"/>
  <c r="M47"/>
  <c r="L47"/>
  <c r="K47"/>
  <c r="J47"/>
  <c r="H47"/>
  <c r="G47"/>
  <c r="F47"/>
  <c r="E47"/>
  <c r="M46"/>
  <c r="L46"/>
  <c r="K46"/>
  <c r="J46"/>
  <c r="H46"/>
  <c r="G46"/>
  <c r="F46"/>
  <c r="E46"/>
  <c r="M45"/>
  <c r="L45"/>
  <c r="K45"/>
  <c r="J45"/>
  <c r="H45"/>
  <c r="G45"/>
  <c r="F45"/>
  <c r="E45"/>
  <c r="M42"/>
  <c r="L42"/>
  <c r="K42"/>
  <c r="J42"/>
  <c r="H42"/>
  <c r="G42"/>
  <c r="F42"/>
  <c r="E42"/>
  <c r="M41"/>
  <c r="L41"/>
  <c r="K41"/>
  <c r="J41"/>
  <c r="H41"/>
  <c r="G41"/>
  <c r="F41"/>
  <c r="E41"/>
  <c r="M40"/>
  <c r="L40"/>
  <c r="K40"/>
  <c r="J40"/>
  <c r="H40"/>
  <c r="G40"/>
  <c r="F40"/>
  <c r="E40"/>
  <c r="M39"/>
  <c r="L39"/>
  <c r="K39"/>
  <c r="J39"/>
  <c r="H39"/>
  <c r="G39"/>
  <c r="F39"/>
  <c r="E39"/>
  <c r="M38"/>
  <c r="L38"/>
  <c r="K38"/>
  <c r="J38"/>
  <c r="H38"/>
  <c r="G38"/>
  <c r="F38"/>
  <c r="E38"/>
  <c r="M37"/>
  <c r="L37"/>
  <c r="K37"/>
  <c r="J37"/>
  <c r="H37"/>
  <c r="G37"/>
  <c r="F37"/>
  <c r="E37"/>
  <c r="M36"/>
  <c r="L36"/>
  <c r="K36"/>
  <c r="J36"/>
  <c r="H36"/>
  <c r="G36"/>
  <c r="F36"/>
  <c r="E36"/>
  <c r="M35"/>
  <c r="L35"/>
  <c r="K35"/>
  <c r="J35"/>
  <c r="H35"/>
  <c r="G35"/>
  <c r="F35"/>
  <c r="E35"/>
  <c r="M32"/>
  <c r="L32"/>
  <c r="K32"/>
  <c r="J32"/>
  <c r="H32"/>
  <c r="G32"/>
  <c r="F32"/>
  <c r="E32"/>
  <c r="M31"/>
  <c r="L31"/>
  <c r="K31"/>
  <c r="J31"/>
  <c r="H31"/>
  <c r="G31"/>
  <c r="F31"/>
  <c r="E31"/>
  <c r="M30"/>
  <c r="L30"/>
  <c r="K30"/>
  <c r="J30"/>
  <c r="H30"/>
  <c r="G30"/>
  <c r="F30"/>
  <c r="E30"/>
  <c r="M29"/>
  <c r="L29"/>
  <c r="K29"/>
  <c r="J29"/>
  <c r="H29"/>
  <c r="G29"/>
  <c r="F29"/>
  <c r="E29"/>
  <c r="M28"/>
  <c r="L28"/>
  <c r="K28"/>
  <c r="J28"/>
  <c r="H28"/>
  <c r="G28"/>
  <c r="F28"/>
  <c r="E28"/>
  <c r="M27"/>
  <c r="L27"/>
  <c r="K27"/>
  <c r="J27"/>
  <c r="H27"/>
  <c r="G27"/>
  <c r="F27"/>
  <c r="E27"/>
  <c r="M26"/>
  <c r="L26"/>
  <c r="K26"/>
  <c r="J26"/>
  <c r="H26"/>
  <c r="G26"/>
  <c r="F26"/>
  <c r="E26"/>
  <c r="M25"/>
  <c r="L25"/>
  <c r="K25"/>
  <c r="J25"/>
  <c r="H25"/>
  <c r="G25"/>
  <c r="F25"/>
  <c r="E25"/>
  <c r="M22"/>
  <c r="L22"/>
  <c r="K22"/>
  <c r="J22"/>
  <c r="H22"/>
  <c r="G22"/>
  <c r="E22"/>
  <c r="M21"/>
  <c r="L21"/>
  <c r="K21"/>
  <c r="J21"/>
  <c r="H21"/>
  <c r="G21"/>
  <c r="F21"/>
  <c r="E21"/>
  <c r="M20"/>
  <c r="L20"/>
  <c r="K20"/>
  <c r="J20"/>
  <c r="H20"/>
  <c r="G20"/>
  <c r="F20"/>
  <c r="E20"/>
  <c r="M19"/>
  <c r="L19"/>
  <c r="K19"/>
  <c r="J19"/>
  <c r="H19"/>
  <c r="G19"/>
  <c r="F19"/>
  <c r="E19"/>
  <c r="M18"/>
  <c r="L18"/>
  <c r="K18"/>
  <c r="J18"/>
  <c r="H18"/>
  <c r="G18"/>
  <c r="F18"/>
  <c r="E18"/>
  <c r="M17"/>
  <c r="L17"/>
  <c r="K17"/>
  <c r="J17"/>
  <c r="H17"/>
  <c r="G17"/>
  <c r="F17"/>
  <c r="E17"/>
  <c r="M16"/>
  <c r="L16"/>
  <c r="K16"/>
  <c r="J16"/>
  <c r="H16"/>
  <c r="G16"/>
  <c r="F16"/>
  <c r="E16"/>
  <c r="M15"/>
  <c r="L15"/>
  <c r="K15"/>
  <c r="J15"/>
  <c r="H15"/>
  <c r="G15"/>
  <c r="F15"/>
  <c r="E15"/>
  <c r="M11"/>
  <c r="L11"/>
  <c r="K11"/>
  <c r="J11"/>
  <c r="H11"/>
  <c r="G11"/>
  <c r="F11"/>
  <c r="E11"/>
  <c r="M10"/>
  <c r="L10"/>
  <c r="K10"/>
  <c r="J10"/>
  <c r="H10"/>
  <c r="G10"/>
  <c r="F10"/>
  <c r="E10"/>
  <c r="M9"/>
  <c r="L9"/>
  <c r="K9"/>
  <c r="J9"/>
  <c r="H9"/>
  <c r="G9"/>
  <c r="F9"/>
  <c r="E9"/>
  <c r="Q51" i="9" l="1"/>
  <c r="Q180"/>
  <c r="S51"/>
  <c r="S180"/>
  <c r="R51"/>
  <c r="R180"/>
  <c r="T51"/>
  <c r="T180"/>
  <c r="R43"/>
  <c r="R105"/>
  <c r="R75"/>
  <c r="R156"/>
  <c r="R261"/>
  <c r="R315"/>
  <c r="R173"/>
  <c r="R111"/>
  <c r="R301"/>
  <c r="R325"/>
  <c r="R153"/>
  <c r="R316"/>
  <c r="R157"/>
  <c r="T58"/>
  <c r="T83"/>
  <c r="T291"/>
  <c r="T130"/>
  <c r="S75"/>
  <c r="S105"/>
  <c r="S156"/>
  <c r="S173"/>
  <c r="S43"/>
  <c r="S261"/>
  <c r="S315"/>
  <c r="S111"/>
  <c r="S153"/>
  <c r="S301"/>
  <c r="S325"/>
  <c r="S157"/>
  <c r="S316"/>
  <c r="Q58"/>
  <c r="Q83"/>
  <c r="Q130"/>
  <c r="Q291"/>
  <c r="T43"/>
  <c r="T173"/>
  <c r="T261"/>
  <c r="T315"/>
  <c r="T105"/>
  <c r="T75"/>
  <c r="T156"/>
  <c r="T153"/>
  <c r="T301"/>
  <c r="T325"/>
  <c r="T111"/>
  <c r="T316"/>
  <c r="T157"/>
  <c r="R58"/>
  <c r="R83"/>
  <c r="R291"/>
  <c r="R130"/>
  <c r="Q75"/>
  <c r="Q105"/>
  <c r="Q43"/>
  <c r="Q173"/>
  <c r="Q156"/>
  <c r="Q261"/>
  <c r="Q315"/>
  <c r="Q111"/>
  <c r="Q153"/>
  <c r="Q301"/>
  <c r="Q325"/>
  <c r="Q157"/>
  <c r="Q316"/>
  <c r="S58"/>
  <c r="S83"/>
  <c r="S130"/>
  <c r="S291"/>
  <c r="R115"/>
  <c r="R163"/>
  <c r="R179"/>
  <c r="R259"/>
  <c r="T115"/>
  <c r="T163"/>
  <c r="T179"/>
  <c r="T259"/>
  <c r="Q115"/>
  <c r="Q163"/>
  <c r="Q179"/>
  <c r="Q259"/>
  <c r="S115"/>
  <c r="S163"/>
  <c r="S179"/>
  <c r="S259"/>
  <c r="R20"/>
  <c r="R172"/>
  <c r="R215"/>
  <c r="R249"/>
  <c r="T20"/>
  <c r="T172"/>
  <c r="T215"/>
  <c r="T249"/>
  <c r="S20"/>
  <c r="S172"/>
  <c r="S215"/>
  <c r="S249"/>
  <c r="K7" i="10"/>
  <c r="K197"/>
  <c r="K80"/>
  <c r="K215"/>
  <c r="K185"/>
  <c r="K244"/>
  <c r="K54"/>
  <c r="M7"/>
  <c r="M197"/>
  <c r="M80"/>
  <c r="M215"/>
  <c r="M185"/>
  <c r="M244"/>
  <c r="M54"/>
  <c r="K88"/>
  <c r="K213"/>
  <c r="K90"/>
  <c r="K36"/>
  <c r="M88"/>
  <c r="M213"/>
  <c r="M90"/>
  <c r="M36"/>
  <c r="K116"/>
  <c r="K17"/>
  <c r="K198"/>
  <c r="K139"/>
  <c r="M116"/>
  <c r="M17"/>
  <c r="M198"/>
  <c r="M139"/>
  <c r="K292"/>
  <c r="K257"/>
  <c r="M292"/>
  <c r="M257"/>
  <c r="K24"/>
  <c r="K10"/>
  <c r="M24"/>
  <c r="M10"/>
  <c r="K212"/>
  <c r="K140"/>
  <c r="K254"/>
  <c r="K301"/>
  <c r="K320"/>
  <c r="N212"/>
  <c r="N140"/>
  <c r="N254"/>
  <c r="N301"/>
  <c r="N320"/>
  <c r="L7"/>
  <c r="L197"/>
  <c r="L80"/>
  <c r="L215"/>
  <c r="L185"/>
  <c r="L244"/>
  <c r="L54"/>
  <c r="N7"/>
  <c r="N197"/>
  <c r="N80"/>
  <c r="N215"/>
  <c r="N185"/>
  <c r="N244"/>
  <c r="N54"/>
  <c r="L88"/>
  <c r="L213"/>
  <c r="L90"/>
  <c r="L36"/>
  <c r="N88"/>
  <c r="N213"/>
  <c r="N90"/>
  <c r="N36"/>
  <c r="L116"/>
  <c r="L17"/>
  <c r="L198"/>
  <c r="L139"/>
  <c r="N116"/>
  <c r="N17"/>
  <c r="N198"/>
  <c r="N139"/>
  <c r="L292"/>
  <c r="L257"/>
  <c r="N292"/>
  <c r="N257"/>
  <c r="L24"/>
  <c r="L10"/>
  <c r="N24"/>
  <c r="N10"/>
  <c r="L212"/>
  <c r="L140"/>
  <c r="L254"/>
  <c r="L301"/>
  <c r="L320"/>
  <c r="M212"/>
  <c r="M140"/>
  <c r="M254"/>
  <c r="M301"/>
  <c r="M320"/>
  <c r="K142"/>
  <c r="K203"/>
  <c r="K28"/>
  <c r="K273"/>
  <c r="K58"/>
  <c r="M142"/>
  <c r="M203"/>
  <c r="M28"/>
  <c r="M273"/>
  <c r="M58"/>
  <c r="K55"/>
  <c r="K207"/>
  <c r="M55"/>
  <c r="M207"/>
  <c r="L142"/>
  <c r="L203"/>
  <c r="L28"/>
  <c r="L273"/>
  <c r="L58"/>
  <c r="N142"/>
  <c r="N203"/>
  <c r="N28"/>
  <c r="N273"/>
  <c r="N58"/>
  <c r="L55"/>
  <c r="L207"/>
  <c r="N55"/>
  <c r="N207"/>
  <c r="K47"/>
  <c r="K131"/>
  <c r="K266"/>
  <c r="K316"/>
  <c r="M47"/>
  <c r="M131"/>
  <c r="M266"/>
  <c r="M316"/>
  <c r="L47"/>
  <c r="L131"/>
  <c r="L266"/>
  <c r="L316"/>
  <c r="N47"/>
  <c r="N131"/>
  <c r="N266"/>
  <c r="N316"/>
  <c r="K253"/>
  <c r="K104"/>
  <c r="K27"/>
  <c r="M253"/>
  <c r="M104"/>
  <c r="M27"/>
  <c r="L253"/>
  <c r="L104"/>
  <c r="L27"/>
  <c r="N253"/>
  <c r="N104"/>
  <c r="N27"/>
  <c r="N74"/>
  <c r="N73"/>
  <c r="H35" i="3"/>
  <c r="F80"/>
  <c r="G85"/>
  <c r="H116" i="4"/>
  <c r="G116"/>
  <c r="F116"/>
  <c r="E116"/>
  <c r="H118"/>
  <c r="G118"/>
  <c r="F118"/>
  <c r="E118"/>
  <c r="E20" i="3"/>
  <c r="E113"/>
  <c r="F85"/>
  <c r="G26" i="4"/>
  <c r="M136" i="10" s="1"/>
  <c r="E45" i="4"/>
  <c r="D46"/>
  <c r="G46" s="1"/>
  <c r="D41"/>
  <c r="G41" s="1"/>
  <c r="G15"/>
  <c r="F48"/>
  <c r="G45" i="3"/>
  <c r="H46"/>
  <c r="E48"/>
  <c r="G46"/>
  <c r="E46"/>
  <c r="H47"/>
  <c r="T253" i="9" s="1"/>
  <c r="F46" i="3"/>
  <c r="H45"/>
  <c r="E45"/>
  <c r="F45"/>
  <c r="E114" i="2"/>
  <c r="F114"/>
  <c r="F22" i="4"/>
  <c r="L313" i="10" s="1"/>
  <c r="H37" i="4"/>
  <c r="G113" i="3"/>
  <c r="E37" i="4"/>
  <c r="H40" i="3"/>
  <c r="F113"/>
  <c r="F26"/>
  <c r="R296" i="9" s="1"/>
  <c r="G22" i="4"/>
  <c r="M313" i="10" s="1"/>
  <c r="E38" i="4"/>
  <c r="H25" i="3"/>
  <c r="E15" i="4"/>
  <c r="E22"/>
  <c r="K313" i="10" s="1"/>
  <c r="G37" i="4"/>
  <c r="G38"/>
  <c r="E56"/>
  <c r="G28"/>
  <c r="F15"/>
  <c r="H38"/>
  <c r="F58"/>
  <c r="M114" i="2"/>
  <c r="E86" i="3"/>
  <c r="H76"/>
  <c r="G76"/>
  <c r="G47"/>
  <c r="S253" i="9" s="1"/>
  <c r="G40" i="3"/>
  <c r="F40"/>
  <c r="G25"/>
  <c r="F25"/>
  <c r="H20"/>
  <c r="G20"/>
  <c r="G70"/>
  <c r="H70"/>
  <c r="F86"/>
  <c r="H86"/>
  <c r="E85"/>
  <c r="H85"/>
  <c r="E80"/>
  <c r="H80"/>
  <c r="G35"/>
  <c r="F35"/>
  <c r="H114"/>
  <c r="E114"/>
  <c r="G114"/>
  <c r="F114"/>
  <c r="H58" i="4"/>
  <c r="E58"/>
  <c r="H56"/>
  <c r="G56"/>
  <c r="E46"/>
  <c r="H45"/>
  <c r="G45"/>
  <c r="E26"/>
  <c r="K136" i="10" s="1"/>
  <c r="F26" i="4"/>
  <c r="L136" i="10" s="1"/>
  <c r="H16" i="4"/>
  <c r="F16"/>
  <c r="G16"/>
  <c r="H76"/>
  <c r="F76"/>
  <c r="G76"/>
  <c r="J114" i="2"/>
  <c r="H114"/>
  <c r="L114"/>
  <c r="L74" i="10" l="1"/>
  <c r="L73"/>
  <c r="K74"/>
  <c r="K73"/>
  <c r="M74"/>
  <c r="M73"/>
  <c r="E26" i="3"/>
  <c r="Q296" i="9" s="1"/>
  <c r="F46" i="4"/>
  <c r="H46"/>
  <c r="D42"/>
  <c r="E41"/>
  <c r="H41"/>
  <c r="F41"/>
  <c r="G48" i="3"/>
  <c r="H48"/>
  <c r="F48"/>
  <c r="H28" i="4"/>
  <c r="F47" i="3"/>
  <c r="R253" i="9" s="1"/>
  <c r="E47" i="3"/>
  <c r="Q253" i="9" s="1"/>
  <c r="H26" i="3"/>
  <c r="T296" i="9" s="1"/>
  <c r="G26" i="3"/>
  <c r="S296" i="9" s="1"/>
  <c r="F28" i="4"/>
  <c r="E28"/>
  <c r="G42" l="1"/>
  <c r="F42"/>
  <c r="H42"/>
  <c r="E42"/>
  <c r="G116" i="2"/>
  <c r="H116"/>
  <c r="F116"/>
  <c r="E116"/>
</calcChain>
</file>

<file path=xl/comments1.xml><?xml version="1.0" encoding="utf-8"?>
<comments xmlns="http://schemas.openxmlformats.org/spreadsheetml/2006/main">
  <authors>
    <author>Lynn</author>
  </authors>
  <commentList>
    <comment ref="D114" authorId="0">
      <text>
        <r>
          <rPr>
            <b/>
            <sz val="9"/>
            <color indexed="81"/>
            <rFont val="Tahoma"/>
            <family val="2"/>
          </rPr>
          <t>IFAF PRO:</t>
        </r>
        <r>
          <rPr>
            <sz val="9"/>
            <color indexed="81"/>
            <rFont val="Tahoma"/>
            <family val="2"/>
          </rPr>
          <t xml:space="preserve">
(AFHB Field/AMHB Field) = multiplier
multiplier x JMHB = JFHB Record
210/277 = 0.7581
99 x 0.7581 = 75.05
Calculated JFHB = 75</t>
        </r>
      </text>
    </comment>
    <comment ref="I114" authorId="0">
      <text>
        <r>
          <rPr>
            <b/>
            <sz val="9"/>
            <color indexed="81"/>
            <rFont val="Tahoma"/>
            <family val="2"/>
          </rPr>
          <t xml:space="preserve">IFAF PRO:
</t>
        </r>
        <r>
          <rPr>
            <sz val="9"/>
            <color indexed="81"/>
            <rFont val="Tahoma"/>
            <family val="2"/>
          </rPr>
          <t xml:space="preserve">
(AFHB Hunter/AMHB Hunter) = multiplier
multiplier x JMHB = JFHB Record
184/264 = 0.6969
101 x 0.6969 = 70.39
Calculated JFHB = 70</t>
        </r>
      </text>
    </comment>
    <comment ref="D116" authorId="0">
      <text>
        <r>
          <rPr>
            <b/>
            <sz val="9"/>
            <color indexed="81"/>
            <rFont val="Tahoma"/>
            <family val="2"/>
          </rPr>
          <t>IFAF PRO:</t>
        </r>
        <r>
          <rPr>
            <sz val="9"/>
            <color indexed="81"/>
            <rFont val="Tahoma"/>
            <family val="2"/>
          </rPr>
          <t xml:space="preserve">
(AFHB Field/AMHB Field) = multiplier
multiplier x JMHB = JFHB Record
210/277 = 0.7581
99 x 0.7581 = 75.05
Calculated JFHB = 75</t>
        </r>
      </text>
    </comment>
    <comment ref="I116" authorId="0">
      <text>
        <r>
          <rPr>
            <b/>
            <sz val="9"/>
            <color indexed="81"/>
            <rFont val="Tahoma"/>
            <family val="2"/>
          </rPr>
          <t xml:space="preserve">IFAF PRO:
</t>
        </r>
        <r>
          <rPr>
            <sz val="9"/>
            <color indexed="81"/>
            <rFont val="Tahoma"/>
            <family val="2"/>
          </rPr>
          <t xml:space="preserve">
(AFHB Hunter/AMHB Hunter) = multiplier
multiplier x JMHB = JFHB Record
184/264 = 0.6969
101 x 0.6969 = 70.39
Calculated JFHB = 70</t>
        </r>
      </text>
    </comment>
  </commentList>
</comments>
</file>

<file path=xl/comments2.xml><?xml version="1.0" encoding="utf-8"?>
<comments xmlns="http://schemas.openxmlformats.org/spreadsheetml/2006/main">
  <authors>
    <author>Lynn</author>
  </authors>
  <commentList>
    <comment ref="D113" authorId="0">
      <text>
        <r>
          <rPr>
            <b/>
            <sz val="9"/>
            <color indexed="81"/>
            <rFont val="Tahoma"/>
            <family val="2"/>
          </rPr>
          <t>IFAF PRO:</t>
        </r>
        <r>
          <rPr>
            <sz val="9"/>
            <color indexed="81"/>
            <rFont val="Tahoma"/>
            <family val="2"/>
          </rPr>
          <t xml:space="preserve">
(AFHB Animal/AMHB Animal) = multiplier
multiplier x AMHB = JMHB Record
310/452 = 0.6858
452 x 0.6858 =  310
Calculated JFHB = 310
</t>
        </r>
      </text>
    </comment>
    <comment ref="D114" authorId="0">
      <text>
        <r>
          <rPr>
            <b/>
            <sz val="9"/>
            <color indexed="81"/>
            <rFont val="Tahoma"/>
            <family val="2"/>
          </rPr>
          <t>IFAF PRO:</t>
        </r>
        <r>
          <rPr>
            <sz val="9"/>
            <color indexed="81"/>
            <rFont val="Tahoma"/>
            <family val="2"/>
          </rPr>
          <t xml:space="preserve">
(AFHB Animal/AMHB Animal) = multiplier
multiplier x AFHB = JFHB Record
310/452 = 0.6858
310 x 0.6858 = 212.6106
Calculated JFHB = 213</t>
        </r>
      </text>
    </comment>
  </commentList>
</comments>
</file>

<file path=xl/comments3.xml><?xml version="1.0" encoding="utf-8"?>
<comments xmlns="http://schemas.openxmlformats.org/spreadsheetml/2006/main">
  <authors>
    <author>Lynn</author>
    <author>Marjan</author>
  </authors>
  <commentList>
    <comment ref="D20" authorId="0">
      <text>
        <r>
          <rPr>
            <b/>
            <sz val="9"/>
            <color indexed="81"/>
            <rFont val="Tahoma"/>
            <family val="2"/>
          </rPr>
          <t>IFAF PRO:</t>
        </r>
        <r>
          <rPr>
            <sz val="9"/>
            <color indexed="81"/>
            <rFont val="Tahoma"/>
            <family val="2"/>
          </rPr>
          <t xml:space="preserve">
(AF score / AM score) * VM score</t>
        </r>
      </text>
    </comment>
    <comment ref="D40" authorId="0">
      <text>
        <r>
          <rPr>
            <b/>
            <sz val="9"/>
            <color indexed="81"/>
            <rFont val="Tahoma"/>
            <family val="2"/>
          </rPr>
          <t>IFAF PRO:</t>
        </r>
        <r>
          <rPr>
            <sz val="9"/>
            <color indexed="81"/>
            <rFont val="Tahoma"/>
            <family val="2"/>
          </rPr>
          <t xml:space="preserve">
(AF score/AM score) * VM score</t>
        </r>
      </text>
    </comment>
    <comment ref="D46" authorId="0">
      <text>
        <r>
          <rPr>
            <b/>
            <sz val="9"/>
            <color indexed="81"/>
            <rFont val="Tahoma"/>
            <family val="2"/>
          </rPr>
          <t>IFAF PRO:</t>
        </r>
        <r>
          <rPr>
            <sz val="9"/>
            <color indexed="81"/>
            <rFont val="Tahoma"/>
            <family val="2"/>
          </rPr>
          <t xml:space="preserve">
(AF score/AM score) * JM score</t>
        </r>
      </text>
    </comment>
    <comment ref="D67" authorId="1">
      <text>
        <r>
          <rPr>
            <b/>
            <sz val="9"/>
            <color indexed="81"/>
            <rFont val="Tahoma"/>
            <family val="2"/>
          </rPr>
          <t>Marjan:</t>
        </r>
        <r>
          <rPr>
            <sz val="9"/>
            <color indexed="81"/>
            <rFont val="Tahoma"/>
            <family val="2"/>
          </rPr>
          <t xml:space="preserve">
80% of CMBB(R)</t>
        </r>
      </text>
    </comment>
    <comment ref="D68" authorId="1">
      <text>
        <r>
          <rPr>
            <b/>
            <sz val="9"/>
            <color indexed="81"/>
            <rFont val="Tahoma"/>
            <family val="2"/>
          </rPr>
          <t>Marjan:</t>
        </r>
        <r>
          <rPr>
            <sz val="9"/>
            <color indexed="81"/>
            <rFont val="Tahoma"/>
            <family val="2"/>
          </rPr>
          <t xml:space="preserve">
80% of CFBB(R)</t>
        </r>
      </text>
    </comment>
    <comment ref="D80" authorId="0">
      <text>
        <r>
          <rPr>
            <b/>
            <sz val="9"/>
            <color indexed="81"/>
            <rFont val="Tahoma"/>
            <family val="2"/>
          </rPr>
          <t>IFAF PRO:
(AF score/AM score) * VM score</t>
        </r>
        <r>
          <rPr>
            <sz val="9"/>
            <color indexed="81"/>
            <rFont val="Tahoma"/>
            <family val="2"/>
          </rPr>
          <t xml:space="preserve">
</t>
        </r>
      </text>
    </comment>
    <comment ref="D85" authorId="0">
      <text>
        <r>
          <rPr>
            <b/>
            <sz val="9"/>
            <color indexed="81"/>
            <rFont val="Tahoma"/>
            <family val="2"/>
          </rPr>
          <t xml:space="preserve">IFAF PRO:
</t>
        </r>
        <r>
          <rPr>
            <sz val="9"/>
            <color indexed="81"/>
            <rFont val="Tahoma"/>
            <family val="2"/>
          </rPr>
          <t xml:space="preserve">
(VM score + AM score) / 2</t>
        </r>
      </text>
    </comment>
    <comment ref="D97" authorId="1">
      <text>
        <r>
          <rPr>
            <b/>
            <sz val="9"/>
            <color indexed="81"/>
            <rFont val="Tahoma"/>
            <family val="2"/>
          </rPr>
          <t>Marjan:</t>
        </r>
        <r>
          <rPr>
            <sz val="9"/>
            <color indexed="81"/>
            <rFont val="Tahoma"/>
            <family val="2"/>
          </rPr>
          <t xml:space="preserve">
80% of CMFU</t>
        </r>
      </text>
    </comment>
    <comment ref="D108" authorId="1">
      <text>
        <r>
          <rPr>
            <b/>
            <sz val="9"/>
            <color indexed="81"/>
            <rFont val="Tahoma"/>
            <family val="2"/>
          </rPr>
          <t>Marjan:</t>
        </r>
        <r>
          <rPr>
            <sz val="9"/>
            <color indexed="81"/>
            <rFont val="Tahoma"/>
            <family val="2"/>
          </rPr>
          <t xml:space="preserve">
90% of CMLB/HB</t>
        </r>
      </text>
    </comment>
  </commentList>
</comments>
</file>

<file path=xl/comments4.xml><?xml version="1.0" encoding="utf-8"?>
<comments xmlns="http://schemas.openxmlformats.org/spreadsheetml/2006/main">
  <authors>
    <author>Lynn</author>
  </authors>
  <commentList>
    <comment ref="D20" authorId="0">
      <text>
        <r>
          <rPr>
            <b/>
            <sz val="9"/>
            <color indexed="81"/>
            <rFont val="Tahoma"/>
            <family val="2"/>
          </rPr>
          <t>IFAF PRO:</t>
        </r>
        <r>
          <rPr>
            <sz val="9"/>
            <color indexed="81"/>
            <rFont val="Tahoma"/>
            <family val="2"/>
          </rPr>
          <t xml:space="preserve">
(AF score / AM score) * VM score</t>
        </r>
      </text>
    </comment>
    <comment ref="D25" authorId="0">
      <text>
        <r>
          <rPr>
            <b/>
            <sz val="9"/>
            <color indexed="81"/>
            <rFont val="Tahoma"/>
            <family val="2"/>
          </rPr>
          <t>IFAF PRO:</t>
        </r>
        <r>
          <rPr>
            <sz val="9"/>
            <color indexed="81"/>
            <rFont val="Tahoma"/>
            <family val="2"/>
          </rPr>
          <t xml:space="preserve">
(VM score + AM score) / 2</t>
        </r>
      </text>
    </comment>
    <comment ref="D26" authorId="0">
      <text>
        <r>
          <rPr>
            <b/>
            <sz val="9"/>
            <color indexed="81"/>
            <rFont val="Tahoma"/>
            <family val="2"/>
          </rPr>
          <t>IFAF PRO:</t>
        </r>
        <r>
          <rPr>
            <sz val="9"/>
            <color indexed="81"/>
            <rFont val="Tahoma"/>
            <family val="2"/>
          </rPr>
          <t xml:space="preserve">
(AF score / AM score) * JM score</t>
        </r>
      </text>
    </comment>
    <comment ref="D35" authorId="0">
      <text>
        <r>
          <rPr>
            <b/>
            <sz val="9"/>
            <color indexed="81"/>
            <rFont val="Tahoma"/>
            <family val="2"/>
          </rPr>
          <t>IFAF PRO:</t>
        </r>
        <r>
          <rPr>
            <sz val="9"/>
            <color indexed="81"/>
            <rFont val="Tahoma"/>
            <family val="2"/>
          </rPr>
          <t xml:space="preserve">
Average of VM and AM scores</t>
        </r>
      </text>
    </comment>
    <comment ref="D40" authorId="0">
      <text>
        <r>
          <rPr>
            <b/>
            <sz val="9"/>
            <color indexed="81"/>
            <rFont val="Tahoma"/>
            <family val="2"/>
          </rPr>
          <t>IFAF PRO:</t>
        </r>
        <r>
          <rPr>
            <sz val="9"/>
            <color indexed="81"/>
            <rFont val="Tahoma"/>
            <family val="2"/>
          </rPr>
          <t xml:space="preserve">
(AF score/AM score) * VM score</t>
        </r>
      </text>
    </comment>
    <comment ref="D45" authorId="0">
      <text>
        <r>
          <rPr>
            <b/>
            <sz val="9"/>
            <color indexed="81"/>
            <rFont val="Tahoma"/>
            <family val="2"/>
          </rPr>
          <t>IFAF PRO:</t>
        </r>
        <r>
          <rPr>
            <sz val="9"/>
            <color indexed="81"/>
            <rFont val="Tahoma"/>
            <family val="2"/>
          </rPr>
          <t xml:space="preserve">
(VM score + AM score)/2</t>
        </r>
      </text>
    </comment>
    <comment ref="D46" authorId="0">
      <text>
        <r>
          <rPr>
            <b/>
            <sz val="9"/>
            <color indexed="81"/>
            <rFont val="Tahoma"/>
            <family val="2"/>
          </rPr>
          <t>IFAF PRO:</t>
        </r>
        <r>
          <rPr>
            <sz val="9"/>
            <color indexed="81"/>
            <rFont val="Tahoma"/>
            <family val="2"/>
          </rPr>
          <t xml:space="preserve">
(AF score/AM score) * JM score</t>
        </r>
      </text>
    </comment>
    <comment ref="D47" authorId="0">
      <text>
        <r>
          <rPr>
            <b/>
            <sz val="9"/>
            <color indexed="81"/>
            <rFont val="Tahoma"/>
            <family val="2"/>
          </rPr>
          <t>IFAF PRO:</t>
        </r>
        <r>
          <rPr>
            <sz val="9"/>
            <color indexed="81"/>
            <rFont val="Tahoma"/>
            <family val="2"/>
          </rPr>
          <t xml:space="preserve">
(JF score/JM score) * JM score</t>
        </r>
      </text>
    </comment>
    <comment ref="D48" authorId="0">
      <text>
        <r>
          <rPr>
            <b/>
            <sz val="9"/>
            <color indexed="81"/>
            <rFont val="Tahoma"/>
            <family val="2"/>
          </rPr>
          <t>IFAF PRO:</t>
        </r>
        <r>
          <rPr>
            <sz val="9"/>
            <color indexed="81"/>
            <rFont val="Tahoma"/>
            <family val="2"/>
          </rPr>
          <t xml:space="preserve">
(JF score / JM score) * JF score</t>
        </r>
      </text>
    </comment>
    <comment ref="D70" authorId="0">
      <text>
        <r>
          <rPr>
            <b/>
            <sz val="9"/>
            <color indexed="81"/>
            <rFont val="Tahoma"/>
            <family val="2"/>
          </rPr>
          <t>IFAF PRO</t>
        </r>
        <r>
          <rPr>
            <sz val="9"/>
            <color indexed="81"/>
            <rFont val="Tahoma"/>
            <family val="2"/>
          </rPr>
          <t xml:space="preserve">
(AF score / AM score) * VM score</t>
        </r>
      </text>
    </comment>
    <comment ref="D76" authorId="0">
      <text>
        <r>
          <rPr>
            <b/>
            <sz val="9"/>
            <color indexed="81"/>
            <rFont val="Tahoma"/>
            <family val="2"/>
          </rPr>
          <t>IFAF PRO</t>
        </r>
        <r>
          <rPr>
            <sz val="9"/>
            <color indexed="81"/>
            <rFont val="Tahoma"/>
            <family val="2"/>
          </rPr>
          <t xml:space="preserve">
(AF score / AM score) * JM score</t>
        </r>
      </text>
    </comment>
    <comment ref="D80" authorId="0">
      <text>
        <r>
          <rPr>
            <b/>
            <sz val="9"/>
            <color indexed="81"/>
            <rFont val="Tahoma"/>
            <family val="2"/>
          </rPr>
          <t>IFAF PRO:
(AF score/AM score) * VM score</t>
        </r>
        <r>
          <rPr>
            <sz val="9"/>
            <color indexed="81"/>
            <rFont val="Tahoma"/>
            <family val="2"/>
          </rPr>
          <t xml:space="preserve">
</t>
        </r>
      </text>
    </comment>
    <comment ref="D85" authorId="0">
      <text>
        <r>
          <rPr>
            <b/>
            <sz val="9"/>
            <color indexed="81"/>
            <rFont val="Tahoma"/>
            <family val="2"/>
          </rPr>
          <t xml:space="preserve">IFAF PRO:
</t>
        </r>
        <r>
          <rPr>
            <sz val="9"/>
            <color indexed="81"/>
            <rFont val="Tahoma"/>
            <family val="2"/>
          </rPr>
          <t xml:space="preserve">
(VM score + AM score) / 2</t>
        </r>
      </text>
    </comment>
    <comment ref="D86" authorId="0">
      <text>
        <r>
          <rPr>
            <b/>
            <sz val="9"/>
            <color indexed="81"/>
            <rFont val="Tahoma"/>
            <family val="2"/>
          </rPr>
          <t xml:space="preserve">IFAF PRO:
</t>
        </r>
        <r>
          <rPr>
            <sz val="9"/>
            <color indexed="81"/>
            <rFont val="Tahoma"/>
            <family val="2"/>
          </rPr>
          <t xml:space="preserve">
(AF score / AM score) * JM score</t>
        </r>
      </text>
    </comment>
    <comment ref="D113" authorId="0">
      <text>
        <r>
          <rPr>
            <b/>
            <sz val="9"/>
            <color indexed="81"/>
            <rFont val="Tahoma"/>
            <family val="2"/>
          </rPr>
          <t>IFAF PRO
(AF score/AM score) * AM score</t>
        </r>
        <r>
          <rPr>
            <sz val="9"/>
            <color indexed="81"/>
            <rFont val="Tahoma"/>
            <family val="2"/>
          </rPr>
          <t xml:space="preserve">
</t>
        </r>
      </text>
    </comment>
    <comment ref="D114" authorId="0">
      <text>
        <r>
          <rPr>
            <b/>
            <sz val="9"/>
            <color indexed="81"/>
            <rFont val="Tahoma"/>
            <family val="2"/>
          </rPr>
          <t>IFAF PRO
(AF score/AM score) * AF score</t>
        </r>
      </text>
    </comment>
  </commentList>
</comments>
</file>

<file path=xl/comments5.xml><?xml version="1.0" encoding="utf-8"?>
<comments xmlns="http://schemas.openxmlformats.org/spreadsheetml/2006/main">
  <authors>
    <author>Lynn</author>
  </authors>
  <commentList>
    <comment ref="D20" authorId="0">
      <text>
        <r>
          <rPr>
            <b/>
            <sz val="9"/>
            <color indexed="81"/>
            <rFont val="Tahoma"/>
            <family val="2"/>
          </rPr>
          <t>IFAF PRO:</t>
        </r>
        <r>
          <rPr>
            <sz val="9"/>
            <color indexed="81"/>
            <rFont val="Tahoma"/>
            <family val="2"/>
          </rPr>
          <t xml:space="preserve">
(AF score / AM score) * VM score</t>
        </r>
      </text>
    </comment>
    <comment ref="D25" authorId="0">
      <text>
        <r>
          <rPr>
            <b/>
            <sz val="9"/>
            <color indexed="81"/>
            <rFont val="Tahoma"/>
            <family val="2"/>
          </rPr>
          <t>IFAF PRO:</t>
        </r>
        <r>
          <rPr>
            <sz val="9"/>
            <color indexed="81"/>
            <rFont val="Tahoma"/>
            <family val="2"/>
          </rPr>
          <t xml:space="preserve">
(VM score + AM score) / 2</t>
        </r>
      </text>
    </comment>
    <comment ref="D26" authorId="0">
      <text>
        <r>
          <rPr>
            <b/>
            <sz val="9"/>
            <color indexed="81"/>
            <rFont val="Tahoma"/>
            <family val="2"/>
          </rPr>
          <t>IFAF PRO:</t>
        </r>
        <r>
          <rPr>
            <sz val="9"/>
            <color indexed="81"/>
            <rFont val="Tahoma"/>
            <family val="2"/>
          </rPr>
          <t xml:space="preserve">
(AF score / AM score) * JM score</t>
        </r>
      </text>
    </comment>
    <comment ref="D40" authorId="0">
      <text>
        <r>
          <rPr>
            <b/>
            <sz val="9"/>
            <color indexed="81"/>
            <rFont val="Tahoma"/>
            <family val="2"/>
          </rPr>
          <t>IFAF PRO:</t>
        </r>
        <r>
          <rPr>
            <sz val="9"/>
            <color indexed="81"/>
            <rFont val="Tahoma"/>
            <family val="2"/>
          </rPr>
          <t xml:space="preserve">
(AF score/AM score) * VM score</t>
        </r>
      </text>
    </comment>
    <comment ref="D45" authorId="0">
      <text>
        <r>
          <rPr>
            <b/>
            <sz val="9"/>
            <color indexed="81"/>
            <rFont val="Tahoma"/>
            <family val="2"/>
          </rPr>
          <t>IFAF PRO:</t>
        </r>
        <r>
          <rPr>
            <sz val="9"/>
            <color indexed="81"/>
            <rFont val="Tahoma"/>
            <family val="2"/>
          </rPr>
          <t xml:space="preserve">
(VM score + AM score)/2</t>
        </r>
      </text>
    </comment>
    <comment ref="D46" authorId="0">
      <text>
        <r>
          <rPr>
            <b/>
            <sz val="9"/>
            <color indexed="81"/>
            <rFont val="Tahoma"/>
            <family val="2"/>
          </rPr>
          <t>IFAF PRO:</t>
        </r>
        <r>
          <rPr>
            <sz val="9"/>
            <color indexed="81"/>
            <rFont val="Tahoma"/>
            <family val="2"/>
          </rPr>
          <t xml:space="preserve">
(AF score/AM score) * JM score</t>
        </r>
      </text>
    </comment>
    <comment ref="D47" authorId="0">
      <text>
        <r>
          <rPr>
            <b/>
            <sz val="9"/>
            <color indexed="81"/>
            <rFont val="Tahoma"/>
            <family val="2"/>
          </rPr>
          <t>IFAF PRO:</t>
        </r>
        <r>
          <rPr>
            <sz val="9"/>
            <color indexed="81"/>
            <rFont val="Tahoma"/>
            <family val="2"/>
          </rPr>
          <t xml:space="preserve">
(JF score/JM score) * JM score</t>
        </r>
      </text>
    </comment>
    <comment ref="D48" authorId="0">
      <text>
        <r>
          <rPr>
            <b/>
            <sz val="9"/>
            <color indexed="81"/>
            <rFont val="Tahoma"/>
            <family val="2"/>
          </rPr>
          <t>IFAF PRO:</t>
        </r>
        <r>
          <rPr>
            <sz val="9"/>
            <color indexed="81"/>
            <rFont val="Tahoma"/>
            <family val="2"/>
          </rPr>
          <t xml:space="preserve">
(JF score / JM score) * JF score</t>
        </r>
      </text>
    </comment>
    <comment ref="D80" authorId="0">
      <text>
        <r>
          <rPr>
            <b/>
            <sz val="9"/>
            <color indexed="81"/>
            <rFont val="Tahoma"/>
            <family val="2"/>
          </rPr>
          <t>IFAF PRO:
(AF score/AM score) * VM score</t>
        </r>
        <r>
          <rPr>
            <sz val="9"/>
            <color indexed="81"/>
            <rFont val="Tahoma"/>
            <family val="2"/>
          </rPr>
          <t xml:space="preserve">
</t>
        </r>
      </text>
    </comment>
    <comment ref="D85" authorId="0">
      <text>
        <r>
          <rPr>
            <b/>
            <sz val="9"/>
            <color indexed="81"/>
            <rFont val="Tahoma"/>
            <family val="2"/>
          </rPr>
          <t xml:space="preserve">IFAF PRO:
</t>
        </r>
        <r>
          <rPr>
            <sz val="9"/>
            <color indexed="81"/>
            <rFont val="Tahoma"/>
            <family val="2"/>
          </rPr>
          <t xml:space="preserve">
(VM score + AM score) / 2</t>
        </r>
      </text>
    </comment>
    <comment ref="D86" authorId="0">
      <text>
        <r>
          <rPr>
            <b/>
            <sz val="9"/>
            <color indexed="81"/>
            <rFont val="Tahoma"/>
            <family val="2"/>
          </rPr>
          <t xml:space="preserve">IFAF PRO:
</t>
        </r>
        <r>
          <rPr>
            <sz val="9"/>
            <color indexed="81"/>
            <rFont val="Tahoma"/>
            <family val="2"/>
          </rPr>
          <t xml:space="preserve">
(AF score / AM score) * JM score</t>
        </r>
      </text>
    </comment>
    <comment ref="D115" authorId="0">
      <text>
        <r>
          <rPr>
            <b/>
            <sz val="9"/>
            <color indexed="81"/>
            <rFont val="Tahoma"/>
            <family val="2"/>
          </rPr>
          <t>IFAF PRO
(AF score/AM score) * AM score</t>
        </r>
        <r>
          <rPr>
            <sz val="9"/>
            <color indexed="81"/>
            <rFont val="Tahoma"/>
            <family val="2"/>
          </rPr>
          <t xml:space="preserve">
</t>
        </r>
      </text>
    </comment>
    <comment ref="D116" authorId="0">
      <text>
        <r>
          <rPr>
            <b/>
            <sz val="9"/>
            <color indexed="81"/>
            <rFont val="Tahoma"/>
            <family val="2"/>
          </rPr>
          <t>IFAF PRO
(AF score/AM score) * AF score</t>
        </r>
      </text>
    </comment>
  </commentList>
</comments>
</file>

<file path=xl/comments6.xml><?xml version="1.0" encoding="utf-8"?>
<comments xmlns="http://schemas.openxmlformats.org/spreadsheetml/2006/main">
  <authors>
    <author>Marjan</author>
    <author>Lynn</author>
    <author>y474</author>
  </authors>
  <commentList>
    <comment ref="D34" authorId="0">
      <text>
        <r>
          <rPr>
            <b/>
            <sz val="9"/>
            <color indexed="81"/>
            <rFont val="Tahoma"/>
            <family val="2"/>
          </rPr>
          <t>Marjan:</t>
        </r>
        <r>
          <rPr>
            <sz val="9"/>
            <color indexed="81"/>
            <rFont val="Tahoma"/>
            <family val="2"/>
          </rPr>
          <t xml:space="preserve">
Average of AF and JF</t>
        </r>
      </text>
    </comment>
    <comment ref="D37" authorId="1">
      <text>
        <r>
          <rPr>
            <b/>
            <sz val="9"/>
            <color indexed="81"/>
            <rFont val="Tahoma"/>
            <family val="2"/>
          </rPr>
          <t xml:space="preserve">IFAF PRO:
</t>
        </r>
        <r>
          <rPr>
            <sz val="9"/>
            <color indexed="81"/>
            <rFont val="Tahoma"/>
            <family val="2"/>
          </rPr>
          <t xml:space="preserve">
CM score = AVG of  Adt &amp; Jr male scores</t>
        </r>
      </text>
    </comment>
    <comment ref="D41" authorId="1">
      <text>
        <r>
          <rPr>
            <b/>
            <sz val="9"/>
            <color indexed="81"/>
            <rFont val="Tahoma"/>
            <family val="2"/>
          </rPr>
          <t>IFAF PRO:</t>
        </r>
        <r>
          <rPr>
            <sz val="9"/>
            <color indexed="81"/>
            <rFont val="Tahoma"/>
            <family val="2"/>
          </rPr>
          <t xml:space="preserve">
AM record = JM record + 10%</t>
        </r>
      </text>
    </comment>
    <comment ref="D42" authorId="1">
      <text>
        <r>
          <rPr>
            <b/>
            <sz val="9"/>
            <color indexed="81"/>
            <rFont val="Tahoma"/>
            <family val="2"/>
          </rPr>
          <t>Lynn:</t>
        </r>
        <r>
          <rPr>
            <sz val="9"/>
            <color indexed="81"/>
            <rFont val="Tahoma"/>
            <family val="2"/>
          </rPr>
          <t xml:space="preserve">
AF Record = 90% of AM Record</t>
        </r>
      </text>
    </comment>
    <comment ref="D45" authorId="1">
      <text>
        <r>
          <rPr>
            <b/>
            <sz val="9"/>
            <color indexed="81"/>
            <rFont val="Tahoma"/>
            <family val="2"/>
          </rPr>
          <t>IFAF PRO:</t>
        </r>
        <r>
          <rPr>
            <sz val="9"/>
            <color indexed="81"/>
            <rFont val="Tahoma"/>
            <family val="2"/>
          </rPr>
          <t xml:space="preserve">
JM record = CM record + 10%</t>
        </r>
      </text>
    </comment>
    <comment ref="D46" authorId="1">
      <text>
        <r>
          <rPr>
            <b/>
            <sz val="9"/>
            <color indexed="81"/>
            <rFont val="Tahoma"/>
            <family val="2"/>
          </rPr>
          <t>IFAF PRO:</t>
        </r>
        <r>
          <rPr>
            <sz val="9"/>
            <color indexed="81"/>
            <rFont val="Tahoma"/>
            <family val="2"/>
          </rPr>
          <t xml:space="preserve">
JF Record = 90% of CM Record</t>
        </r>
      </text>
    </comment>
    <comment ref="D56" authorId="1">
      <text>
        <r>
          <rPr>
            <b/>
            <sz val="9"/>
            <color indexed="81"/>
            <rFont val="Tahoma"/>
            <family val="2"/>
          </rPr>
          <t>IFAF PRO:</t>
        </r>
        <r>
          <rPr>
            <sz val="9"/>
            <color indexed="81"/>
            <rFont val="Tahoma"/>
            <family val="2"/>
          </rPr>
          <t xml:space="preserve">
JF Record = (AF Record / AM Record) x JM Record</t>
        </r>
      </text>
    </comment>
    <comment ref="D58" authorId="1">
      <text>
        <r>
          <rPr>
            <b/>
            <sz val="9"/>
            <color indexed="81"/>
            <rFont val="Tahoma"/>
            <family val="2"/>
          </rPr>
          <t>IFAF PRO:</t>
        </r>
        <r>
          <rPr>
            <sz val="9"/>
            <color indexed="81"/>
            <rFont val="Tahoma"/>
            <family val="2"/>
          </rPr>
          <t xml:space="preserve">
CF Record = (AF Record / AM Record) x CM Record</t>
        </r>
      </text>
    </comment>
    <comment ref="D59" authorId="0">
      <text>
        <r>
          <rPr>
            <b/>
            <sz val="9"/>
            <color indexed="81"/>
            <rFont val="Tahoma"/>
            <family val="2"/>
          </rPr>
          <t>Marjan:</t>
        </r>
        <r>
          <rPr>
            <sz val="9"/>
            <color indexed="81"/>
            <rFont val="Tahoma"/>
            <family val="2"/>
          </rPr>
          <t xml:space="preserve">
80% of VMBB(R)</t>
        </r>
      </text>
    </comment>
    <comment ref="D76" authorId="1">
      <text>
        <r>
          <rPr>
            <b/>
            <sz val="9"/>
            <color indexed="81"/>
            <rFont val="Tahoma"/>
            <family val="2"/>
          </rPr>
          <t>IFAF PRO:</t>
        </r>
        <r>
          <rPr>
            <sz val="9"/>
            <color indexed="81"/>
            <rFont val="Tahoma"/>
            <family val="2"/>
          </rPr>
          <t xml:space="preserve">
(AF Record/AM Record) = multiplier
multiplier x JM Record = JF Record</t>
        </r>
      </text>
    </comment>
    <comment ref="D82" authorId="2">
      <text>
        <r>
          <rPr>
            <b/>
            <sz val="9"/>
            <color indexed="81"/>
            <rFont val="Tahoma"/>
            <family val="2"/>
          </rPr>
          <t xml:space="preserve">IFAF 2016:
NO IFAF RECORD AVAILABLE
</t>
        </r>
        <r>
          <rPr>
            <sz val="9"/>
            <color indexed="81"/>
            <rFont val="Tahoma"/>
            <family val="2"/>
          </rPr>
          <t xml:space="preserve">
Score calculated from BU scores at a 72% ratio
AMBL (512) / AMBU (710) = 72%</t>
        </r>
      </text>
    </comment>
    <comment ref="D85" authorId="2">
      <text>
        <r>
          <rPr>
            <b/>
            <sz val="9"/>
            <color indexed="81"/>
            <rFont val="Tahoma"/>
            <family val="2"/>
          </rPr>
          <t xml:space="preserve">IFAF 2016:
NO IFAF RECORD AVAILABLE
</t>
        </r>
        <r>
          <rPr>
            <sz val="9"/>
            <color indexed="81"/>
            <rFont val="Tahoma"/>
            <family val="2"/>
          </rPr>
          <t xml:space="preserve">
Score calculated from BU scores at a 72% ratio
AMBL (512) / AMBU (710) = 72%</t>
        </r>
      </text>
    </comment>
    <comment ref="D86" authorId="2">
      <text>
        <r>
          <rPr>
            <b/>
            <sz val="9"/>
            <color indexed="81"/>
            <rFont val="Tahoma"/>
            <family val="2"/>
          </rPr>
          <t xml:space="preserve">IFAF 2016:
NO IFAF RECORD AVAILABLE
</t>
        </r>
        <r>
          <rPr>
            <sz val="9"/>
            <color indexed="81"/>
            <rFont val="Tahoma"/>
            <family val="2"/>
          </rPr>
          <t xml:space="preserve">
Score calculated from BU scores at a 72% ratio
AMBL (512) / AMBU (710) = 72%</t>
        </r>
      </text>
    </comment>
    <comment ref="D87" authorId="2">
      <text>
        <r>
          <rPr>
            <b/>
            <sz val="9"/>
            <color indexed="81"/>
            <rFont val="Tahoma"/>
            <family val="2"/>
          </rPr>
          <t xml:space="preserve">IFAF 2016:
NO IFAF RECORD AVAILABLE
</t>
        </r>
        <r>
          <rPr>
            <sz val="9"/>
            <color indexed="81"/>
            <rFont val="Tahoma"/>
            <family val="2"/>
          </rPr>
          <t xml:space="preserve">
Score calculated from BU scores at a 72% ratio
AMBL (512) / AMBU (710) = 72%</t>
        </r>
      </text>
    </comment>
    <comment ref="D88" authorId="2">
      <text>
        <r>
          <rPr>
            <b/>
            <sz val="9"/>
            <color indexed="81"/>
            <rFont val="Tahoma"/>
            <family val="2"/>
          </rPr>
          <t xml:space="preserve">IFAF 2016:
NO IFAF RECORD AVAILABLE
</t>
        </r>
        <r>
          <rPr>
            <sz val="9"/>
            <color indexed="81"/>
            <rFont val="Tahoma"/>
            <family val="2"/>
          </rPr>
          <t xml:space="preserve">
Score calculated from BU scores at a 72% ratio
AMBL (512) / AMBU (710) = 72%</t>
        </r>
      </text>
    </comment>
    <comment ref="D97" authorId="2">
      <text>
        <r>
          <rPr>
            <b/>
            <sz val="9"/>
            <color indexed="81"/>
            <rFont val="Tahoma"/>
            <family val="2"/>
          </rPr>
          <t xml:space="preserve">IFAF 2016:
</t>
        </r>
        <r>
          <rPr>
            <sz val="9"/>
            <color indexed="81"/>
            <rFont val="Tahoma"/>
            <family val="2"/>
          </rPr>
          <t xml:space="preserve">(AF Record/AM Record) = multiplier
multiplier x JM Record = CF Record
</t>
        </r>
      </text>
    </comment>
    <comment ref="D98" authorId="2">
      <text>
        <r>
          <rPr>
            <b/>
            <sz val="9"/>
            <color indexed="81"/>
            <rFont val="Tahoma"/>
            <family val="2"/>
          </rPr>
          <t xml:space="preserve">IFAF 2016:
</t>
        </r>
        <r>
          <rPr>
            <sz val="9"/>
            <color indexed="81"/>
            <rFont val="Tahoma"/>
            <family val="2"/>
          </rPr>
          <t xml:space="preserve">(AF Record/AM Record) = multiplier
multiplier x JF Record = CF Record
</t>
        </r>
      </text>
    </comment>
    <comment ref="D116" authorId="1">
      <text>
        <r>
          <rPr>
            <b/>
            <sz val="9"/>
            <color indexed="81"/>
            <rFont val="Tahoma"/>
            <family val="2"/>
          </rPr>
          <t>IFAF PRO:</t>
        </r>
        <r>
          <rPr>
            <sz val="9"/>
            <color indexed="81"/>
            <rFont val="Tahoma"/>
            <family val="2"/>
          </rPr>
          <t xml:space="preserve">
(AF Record/AM Record) = multiplier
multiplier x JM Record = JF Record</t>
        </r>
      </text>
    </comment>
    <comment ref="D118" authorId="1">
      <text>
        <r>
          <rPr>
            <b/>
            <sz val="9"/>
            <color indexed="81"/>
            <rFont val="Tahoma"/>
            <family val="2"/>
          </rPr>
          <t>IFAF PRO:</t>
        </r>
        <r>
          <rPr>
            <sz val="9"/>
            <color indexed="81"/>
            <rFont val="Tahoma"/>
            <family val="2"/>
          </rPr>
          <t xml:space="preserve">
(AF Record/AM Record) = multiplier
multiplier x CM Record = CF Record</t>
        </r>
      </text>
    </comment>
    <comment ref="D123" authorId="0">
      <text>
        <r>
          <rPr>
            <b/>
            <sz val="9"/>
            <color indexed="81"/>
            <rFont val="Tahoma"/>
            <family val="2"/>
          </rPr>
          <t>Marjan:</t>
        </r>
        <r>
          <rPr>
            <sz val="9"/>
            <color indexed="81"/>
            <rFont val="Tahoma"/>
            <family val="2"/>
          </rPr>
          <t xml:space="preserve">
Average of AM and JM</t>
        </r>
      </text>
    </comment>
  </commentList>
</comments>
</file>

<file path=xl/sharedStrings.xml><?xml version="1.0" encoding="utf-8"?>
<sst xmlns="http://schemas.openxmlformats.org/spreadsheetml/2006/main" count="6243" uniqueCount="968">
  <si>
    <t>FREESTYLE LIMITED COMPOUND (FS-C)</t>
  </si>
  <si>
    <t>WORLD FIELD ARCHERY RECORDS (31-Dec-14)</t>
  </si>
  <si>
    <t>FIELD</t>
  </si>
  <si>
    <t>BOW STYLE</t>
  </si>
  <si>
    <t>STAR</t>
  </si>
  <si>
    <t>GOLD</t>
  </si>
  <si>
    <t>SILVER</t>
  </si>
  <si>
    <t>BRONZE</t>
  </si>
  <si>
    <t>HUNTER</t>
  </si>
  <si>
    <t>CLASS</t>
  </si>
  <si>
    <t>BAREBOW RECURVE (BB-R)</t>
  </si>
  <si>
    <t>Veteran Male</t>
  </si>
  <si>
    <t>Veteran Female</t>
  </si>
  <si>
    <t>Adult Male</t>
  </si>
  <si>
    <t>Adult Female</t>
  </si>
  <si>
    <t>Junior Male</t>
  </si>
  <si>
    <t>Junior Female</t>
  </si>
  <si>
    <t>Cub Male</t>
  </si>
  <si>
    <t>Cub Female</t>
  </si>
  <si>
    <t>BAREBOW COMPOUND (BB-C)</t>
  </si>
  <si>
    <t>FREESTYLE LIMITED RECURVE (FS-R)</t>
  </si>
  <si>
    <t>FREESTYLE UNLIMITED (FU)</t>
  </si>
  <si>
    <t>BOWHUNTER RECURVE (BH-R)</t>
  </si>
  <si>
    <t>BOWHUNTER COMPOUND (BH-C)</t>
  </si>
  <si>
    <t>BOWHUNTER LIMITED (BL)</t>
  </si>
  <si>
    <t>BOWHUNTER UNLIMITED (BU)</t>
  </si>
  <si>
    <t>HISTORICALBOW (HB)</t>
  </si>
  <si>
    <t>Junior Female*</t>
  </si>
  <si>
    <t>IFAF GAINS - IFAA 'FIELD' ROUNDS</t>
  </si>
  <si>
    <t>Junior Male*</t>
  </si>
  <si>
    <t>ANIMAL (MA Face)</t>
  </si>
  <si>
    <t>TRADITIONAL (IFAF Only Style)</t>
  </si>
  <si>
    <t>IFAF Records - IFAA Classification</t>
  </si>
  <si>
    <t>3D Standard
2-Arrow</t>
  </si>
  <si>
    <t>Animal
3-Arrow</t>
  </si>
  <si>
    <t>*Calculated Record: See Comment for calculation</t>
  </si>
  <si>
    <t>IFAF GAINS - STANDARD BIG GAME (SBG)</t>
  </si>
  <si>
    <t>SBG</t>
  </si>
  <si>
    <t>WBHC 2013</t>
  </si>
  <si>
    <t>1 GAIN AWARD = 2 SCORES IN THE SAME RANGE</t>
  </si>
  <si>
    <t>BRONZE = 2 Gain Scores / SILVER = 2 Gain Scores / GOLD = 2 Gain Scores / HOT SHOT = x3 Gold Gains + 2 Gold Gain Scores / STAR = 2 Gain Scores (Hotshot required)</t>
  </si>
  <si>
    <t>EBHC 2014</t>
  </si>
  <si>
    <t>LONGBOW (LB) / AMERICAN FLATBOW (AFB)</t>
  </si>
  <si>
    <t>Upper Case = Gain Award</t>
  </si>
  <si>
    <t>N/A = Min. score not attained</t>
  </si>
  <si>
    <t>NAME</t>
  </si>
  <si>
    <t>STYLE</t>
  </si>
  <si>
    <t>SCORE</t>
  </si>
  <si>
    <t>CMBB(R)</t>
  </si>
  <si>
    <t>JFBB(R)</t>
  </si>
  <si>
    <t>AMHB</t>
  </si>
  <si>
    <t>AMFU</t>
  </si>
  <si>
    <t>Eddie Ryan</t>
  </si>
  <si>
    <t>AFHB</t>
  </si>
  <si>
    <t>JMFU</t>
  </si>
  <si>
    <t>Helen Kavanagh</t>
  </si>
  <si>
    <t>James Delaney</t>
  </si>
  <si>
    <t>John Hutchinson</t>
  </si>
  <si>
    <t>John Shiel</t>
  </si>
  <si>
    <t>John Stapleton</t>
  </si>
  <si>
    <t>CFBB(R)</t>
  </si>
  <si>
    <t>Lynn Ellingworth</t>
  </si>
  <si>
    <t>Marjan Boers</t>
  </si>
  <si>
    <t>Martin McCabe</t>
  </si>
  <si>
    <t>Shannon Mernagh</t>
  </si>
  <si>
    <t>Terry Dempsey</t>
  </si>
  <si>
    <t>AMBB(R)</t>
  </si>
  <si>
    <t>BOWHUNTER</t>
  </si>
  <si>
    <t>TERM</t>
  </si>
  <si>
    <t>DESCRIPTION</t>
  </si>
  <si>
    <t>Gain Award</t>
  </si>
  <si>
    <t>HOTSHOT</t>
  </si>
  <si>
    <t>Score Transfer</t>
  </si>
  <si>
    <t>Award presented for attaining two (2) scores in the same Gains range for a given disipline (Field/Hunter, Bowhunter (IFAA Animal) or SBG).</t>
  </si>
  <si>
    <t>STAR Gain scores can be downgraded to GOLD Gain Scores where Gold Gains are needed to receive GOLD Award(s) &amp;/or HOTSHOT.</t>
  </si>
  <si>
    <t>Carry-over</t>
  </si>
  <si>
    <t>Award presented for attaining eight (8) GOLD Gain Scores for a given discipline (x3 Gold Gain Awards plus 2 more Gold Gain scores).</t>
  </si>
  <si>
    <t>Award presented for attaining two (2) STAR Gain Scores for a given discipline. STAR Awards are only presented after HOTSHOT attained.</t>
  </si>
  <si>
    <t>All gain scores are carried over at the end of the calendar year and will go towards Gain Awards achieved in the following calendar year.</t>
  </si>
  <si>
    <t>SBG (Hist.)</t>
  </si>
  <si>
    <t>Historical SBG Gains</t>
  </si>
  <si>
    <t>Gains awarded under the previous, SB-only Gains system. Historical SBG gains count towards SBG Gain Awards under the new system.</t>
  </si>
  <si>
    <t>Field-Hunter</t>
  </si>
  <si>
    <t>Gains score ranges for the SBG round based on existing IFAF Records or calculated where no record exists.</t>
  </si>
  <si>
    <t>Thomas McDonald</t>
  </si>
  <si>
    <t>AMBH(R)</t>
  </si>
  <si>
    <t>AFBB(R)</t>
  </si>
  <si>
    <t>VMBH(R)</t>
  </si>
  <si>
    <t>Nicole Bolger</t>
  </si>
  <si>
    <t>AMBH(C)</t>
  </si>
  <si>
    <t>CMFU</t>
  </si>
  <si>
    <t>AMBU</t>
  </si>
  <si>
    <t>AFBU</t>
  </si>
  <si>
    <t>Colleen Moore</t>
  </si>
  <si>
    <t>Evan Cummins</t>
  </si>
  <si>
    <t>JMBB(C)</t>
  </si>
  <si>
    <t>Diane Cummins</t>
  </si>
  <si>
    <t>Ivan Cummins</t>
  </si>
  <si>
    <t>VMFU</t>
  </si>
  <si>
    <t>AFFU</t>
  </si>
  <si>
    <t>Daniel Cummins</t>
  </si>
  <si>
    <t>Geraldine O'Connor</t>
  </si>
  <si>
    <t>Adrian Sims</t>
  </si>
  <si>
    <t>JMHB</t>
  </si>
  <si>
    <t>Anthony McDermott</t>
  </si>
  <si>
    <t>Brian Fitzgerald</t>
  </si>
  <si>
    <t>Pat Rochford</t>
  </si>
  <si>
    <t>Jerome Doran</t>
  </si>
  <si>
    <t>JFFU</t>
  </si>
  <si>
    <t>Mihaly Reczi</t>
  </si>
  <si>
    <t>Don Bradley</t>
  </si>
  <si>
    <t>Mark Daly</t>
  </si>
  <si>
    <t>Luke Reeve</t>
  </si>
  <si>
    <t>Ian Kidd</t>
  </si>
  <si>
    <t>Gino Vaianella</t>
  </si>
  <si>
    <t>Lower Case = Gain Score</t>
  </si>
  <si>
    <t>Richard Reeve</t>
  </si>
  <si>
    <t>George Howlin</t>
  </si>
  <si>
    <t>Joe Sheridan</t>
  </si>
  <si>
    <t>Edward Kehoe</t>
  </si>
  <si>
    <t>VFBH(R)</t>
  </si>
  <si>
    <t>Cormac Smith</t>
  </si>
  <si>
    <t>Cian Kehoe</t>
  </si>
  <si>
    <t>Martin Moylan</t>
  </si>
  <si>
    <t>Alan O'Grady</t>
  </si>
  <si>
    <t>Josh Delaney</t>
  </si>
  <si>
    <t>Amy Kehoe</t>
  </si>
  <si>
    <t>Oisin Jackson</t>
  </si>
  <si>
    <t>VMBB(C)</t>
  </si>
  <si>
    <t>Sean O'Grady</t>
  </si>
  <si>
    <t>Murdo Anton</t>
  </si>
  <si>
    <t>Eoin Drennan</t>
  </si>
  <si>
    <t>Catherine Power</t>
  </si>
  <si>
    <t>Fiona Smith</t>
  </si>
  <si>
    <t>Emlyn Phipps</t>
  </si>
  <si>
    <t>Kevin Power</t>
  </si>
  <si>
    <t>Morgan Hyland</t>
  </si>
  <si>
    <t>Aoife Anton</t>
  </si>
  <si>
    <t>Ian Wise</t>
  </si>
  <si>
    <t>Nick Anton</t>
  </si>
  <si>
    <t>Noel Bannon</t>
  </si>
  <si>
    <t>Luke Bannon</t>
  </si>
  <si>
    <t>Bertrand Perennes</t>
  </si>
  <si>
    <t>JMBH(C)</t>
  </si>
  <si>
    <t>CMBH(C)</t>
  </si>
  <si>
    <t>Robert Cummins</t>
  </si>
  <si>
    <t>Ben Crowe</t>
  </si>
  <si>
    <t>Thomas Crowe</t>
  </si>
  <si>
    <t>Daniel Benton</t>
  </si>
  <si>
    <t>Sean Crowe</t>
  </si>
  <si>
    <t>James Moloney</t>
  </si>
  <si>
    <t>Brian Power</t>
  </si>
  <si>
    <t>2016 UPDATE: IFAF Record Score applied or updated</t>
  </si>
  <si>
    <t>Where an IFAF Record is in place for a particular Round/Style/Division the benchmark score has been updated to list the domestic record.</t>
  </si>
  <si>
    <t>2016 UPDATE 
(Eff 1-Aug-16)</t>
  </si>
  <si>
    <t>2017 UPDATE
(Eff 1-Jan-17)</t>
  </si>
  <si>
    <t>IFAF GAINS - IFAA Unmarked Animal Round (UAR)</t>
  </si>
  <si>
    <t xml:space="preserve">No IFAA Records for 'Bowhunter Champs' maintained. The benchmark for IFAF Gains is an IFAF RECORD or the highest score from either WBHC 2013 or EBHC 2014. </t>
  </si>
  <si>
    <t>IFAA Records available for 'Marked Animal. Where an IFAF RECORD exists, that is referenced in preference of the IFAA's record score.</t>
  </si>
  <si>
    <t>IFAF GAINS - IFAA Marked Animal Round (MA)</t>
  </si>
  <si>
    <t>IFAF GAINS - IFAA 3D STANDARD (2 Arrow)</t>
  </si>
  <si>
    <t>IFAF GAINS - IFAA 3D HUNTING (1 Arrow)</t>
  </si>
  <si>
    <r>
      <t xml:space="preserve">GAIN AWARD TRACKER
</t>
    </r>
    <r>
      <rPr>
        <sz val="10"/>
        <color theme="1"/>
        <rFont val="Arial"/>
        <family val="2"/>
      </rPr>
      <t>Captial Letters Denote Gain Pin Awarded
Lower Case Letters Denote a Gain Score Achieved
Gain Award in Capitals ("GOLD") Denote Gain Due.</t>
    </r>
  </si>
  <si>
    <t>FIELD/HUNT.</t>
  </si>
  <si>
    <t>Geraldine Howlin</t>
  </si>
  <si>
    <t>Una Dempsey</t>
  </si>
  <si>
    <t>Bryan Rentes</t>
  </si>
  <si>
    <t>James Lenihan</t>
  </si>
  <si>
    <t>Joe Jackson</t>
  </si>
  <si>
    <t>David Dempsey</t>
  </si>
  <si>
    <t>IFAA 'animal' rounds</t>
  </si>
  <si>
    <t>IFAA Animal Rounds (Bowhunter) Gains split out into distinct disciplines: UAR (3D), MA (Paper or 3D), 3D Standard and 3D Hunting</t>
  </si>
  <si>
    <t>Gains score ranges for the IFAA Animal Rounds (3D and Faces). Except for Marked Animal (Faces) no IFAA world records exist. 3D Rounds have score ranges based on WBHC 2013, EBHC 2014 and IFAF Records, which supersede IFAA Records/Scores. Calculated scores used were no Record or score available.</t>
  </si>
  <si>
    <t>Gains score ranges for the IFAA Field and Hunter rounds based on World, UKIFAC and IFAF Records, which supersede other Records/Scores. Calculated scores used were no Record or score available.</t>
  </si>
  <si>
    <t>Young Adult Male</t>
  </si>
  <si>
    <t>Young Adult Female</t>
  </si>
  <si>
    <t>TRADITIONAL (IFAA Style)</t>
  </si>
  <si>
    <t>VMBB(R)</t>
  </si>
  <si>
    <t>VFBB(R)</t>
  </si>
  <si>
    <t>YFBB(R)</t>
  </si>
  <si>
    <t>YMBB(R)</t>
  </si>
  <si>
    <t>JMBB(R)</t>
  </si>
  <si>
    <t>VFBB(C)</t>
  </si>
  <si>
    <t>AMBB(C)</t>
  </si>
  <si>
    <t>AFBB(C)</t>
  </si>
  <si>
    <t>YMBB(C)</t>
  </si>
  <si>
    <t>YFBB(C)</t>
  </si>
  <si>
    <t>JFBB(C)</t>
  </si>
  <si>
    <t>CMBB(C)</t>
  </si>
  <si>
    <t>CFBB(C)</t>
  </si>
  <si>
    <t>VMFL(R)</t>
  </si>
  <si>
    <t>VFFL(R)</t>
  </si>
  <si>
    <t>AMFL(R)</t>
  </si>
  <si>
    <t>AFFL(R)</t>
  </si>
  <si>
    <t>YMFL(R)</t>
  </si>
  <si>
    <t>YFFL(R)</t>
  </si>
  <si>
    <t>JMFL(R)</t>
  </si>
  <si>
    <t>JFFL(R)</t>
  </si>
  <si>
    <t>CMFL(R)</t>
  </si>
  <si>
    <t>CFFL(R)</t>
  </si>
  <si>
    <t>VMFL(C)</t>
  </si>
  <si>
    <t>VFFL(C)</t>
  </si>
  <si>
    <t>AMFL(C)</t>
  </si>
  <si>
    <t>AFFL(C)</t>
  </si>
  <si>
    <t>YMFL(C)</t>
  </si>
  <si>
    <t>YFFL(C)</t>
  </si>
  <si>
    <t>JMFL(C)</t>
  </si>
  <si>
    <t>JFFL(C)</t>
  </si>
  <si>
    <t>CMFL(C)</t>
  </si>
  <si>
    <t>CFFL(C)</t>
  </si>
  <si>
    <t>VFFU</t>
  </si>
  <si>
    <t>YMFU</t>
  </si>
  <si>
    <t>YFFU</t>
  </si>
  <si>
    <t>CFFU</t>
  </si>
  <si>
    <t>AFBH(R)</t>
  </si>
  <si>
    <t>YMBH(R)</t>
  </si>
  <si>
    <t>YFBH(R)</t>
  </si>
  <si>
    <t>JMBH(R)</t>
  </si>
  <si>
    <t>JFBH(R)</t>
  </si>
  <si>
    <t>CMBH(R)</t>
  </si>
  <si>
    <t>CFBH(R)</t>
  </si>
  <si>
    <t>VMBH(C)</t>
  </si>
  <si>
    <t>VFBH(C)</t>
  </si>
  <si>
    <t>AFBH(C)</t>
  </si>
  <si>
    <t>YMBH(C)</t>
  </si>
  <si>
    <t>YFBH(C)</t>
  </si>
  <si>
    <t>JFBH(C)</t>
  </si>
  <si>
    <t>CFBH(C)</t>
  </si>
  <si>
    <t>VMBL</t>
  </si>
  <si>
    <t>VFBL</t>
  </si>
  <si>
    <t>AMBL</t>
  </si>
  <si>
    <t>AFBL</t>
  </si>
  <si>
    <t>YMBL</t>
  </si>
  <si>
    <t>YFBL</t>
  </si>
  <si>
    <t>JMBL</t>
  </si>
  <si>
    <t>JFBL</t>
  </si>
  <si>
    <t>CMBL</t>
  </si>
  <si>
    <t>CFBL</t>
  </si>
  <si>
    <t>VMBU</t>
  </si>
  <si>
    <t>VFBU</t>
  </si>
  <si>
    <t>YMBU</t>
  </si>
  <si>
    <t>YFBU</t>
  </si>
  <si>
    <t>JMBU</t>
  </si>
  <si>
    <t>JFBU</t>
  </si>
  <si>
    <t>CMBU</t>
  </si>
  <si>
    <t>CFBU</t>
  </si>
  <si>
    <t>VMLB/AFB</t>
  </si>
  <si>
    <t>VFLB/AFB</t>
  </si>
  <si>
    <t>AMLB/AFB</t>
  </si>
  <si>
    <t>AFLB/AFB</t>
  </si>
  <si>
    <t>YMLB/AFB</t>
  </si>
  <si>
    <t>YFLB/AFB</t>
  </si>
  <si>
    <t>JMLB/AFB</t>
  </si>
  <si>
    <t>JFLB/AFB</t>
  </si>
  <si>
    <t>CMLB/AFB</t>
  </si>
  <si>
    <t>CFLB/AFB</t>
  </si>
  <si>
    <t>VMHB</t>
  </si>
  <si>
    <t>VFHB</t>
  </si>
  <si>
    <t>YMHB</t>
  </si>
  <si>
    <t>YFHB</t>
  </si>
  <si>
    <t>JFHB</t>
  </si>
  <si>
    <t>CMHB</t>
  </si>
  <si>
    <t>CFHB</t>
  </si>
  <si>
    <t>VMTR(IFAF)</t>
  </si>
  <si>
    <t>VFTR(IFAF)</t>
  </si>
  <si>
    <t>AMTR(IFAF)</t>
  </si>
  <si>
    <t>AFTR(IFAF)</t>
  </si>
  <si>
    <t>YMTR(IFAF)</t>
  </si>
  <si>
    <t>YFTR(IFAF)</t>
  </si>
  <si>
    <t>JMTR(IFAF)</t>
  </si>
  <si>
    <t>JFTR(IFAF)</t>
  </si>
  <si>
    <t>CMTR(IFAF)</t>
  </si>
  <si>
    <t>CFTR(IFAF)</t>
  </si>
  <si>
    <t>VMTR(IFAA)</t>
  </si>
  <si>
    <t>VFTR(IFAA)</t>
  </si>
  <si>
    <t>AMTR(IFAA)</t>
  </si>
  <si>
    <t>AFTR(IFAA)</t>
  </si>
  <si>
    <t>YMTR(IFAA)</t>
  </si>
  <si>
    <t>YFTR(IFAA)</t>
  </si>
  <si>
    <t>JMTR(IFAA)</t>
  </si>
  <si>
    <t>JFTR(IFAA)</t>
  </si>
  <si>
    <t>CMTR(IFAA)</t>
  </si>
  <si>
    <t>CFTR(IFAA)</t>
  </si>
  <si>
    <t>Score</t>
  </si>
  <si>
    <t>Field</t>
  </si>
  <si>
    <t>Hunter</t>
  </si>
  <si>
    <t>Bronze</t>
  </si>
  <si>
    <t>Silver</t>
  </si>
  <si>
    <t>Gold</t>
  </si>
  <si>
    <t>Star</t>
  </si>
  <si>
    <t>Taylor Adams</t>
  </si>
  <si>
    <t>Warren Alwell</t>
  </si>
  <si>
    <t>Albie Jay Andrade Mackey</t>
  </si>
  <si>
    <t>Maya Alethea Anton</t>
  </si>
  <si>
    <t>Saoirse Anton</t>
  </si>
  <si>
    <t>Martins Arbidans</t>
  </si>
  <si>
    <t>John Bakker</t>
  </si>
  <si>
    <t>Marcus Bale-Connally</t>
  </si>
  <si>
    <t>Arran Bale-Connally</t>
  </si>
  <si>
    <t>Istran Berta</t>
  </si>
  <si>
    <t>John Bohannon</t>
  </si>
  <si>
    <t>Andreas Boldt</t>
  </si>
  <si>
    <t>Niamh Boldt</t>
  </si>
  <si>
    <t>David Boles</t>
  </si>
  <si>
    <t>Matthew Boniwell</t>
  </si>
  <si>
    <t>Anton Borovkov</t>
  </si>
  <si>
    <t>Colin James Boucher</t>
  </si>
  <si>
    <t>Trevor Brady</t>
  </si>
  <si>
    <t>Evie Brady</t>
  </si>
  <si>
    <t>Alice Brady</t>
  </si>
  <si>
    <t>Tom Brett</t>
  </si>
  <si>
    <t>Liam Brogan</t>
  </si>
  <si>
    <t>Michael Burke</t>
  </si>
  <si>
    <t>Ciaran Butler Ennis</t>
  </si>
  <si>
    <t>Alan Byrne</t>
  </si>
  <si>
    <t>Bernard Byrne</t>
  </si>
  <si>
    <t>Petr Byrtus</t>
  </si>
  <si>
    <t>Kristoffer Caddell</t>
  </si>
  <si>
    <t>Kole Callaghan</t>
  </si>
  <si>
    <t>Chris Callaghan</t>
  </si>
  <si>
    <t>Matthew Care</t>
  </si>
  <si>
    <t>Padraig Carroll</t>
  </si>
  <si>
    <t>Bill Cashman</t>
  </si>
  <si>
    <t>Louise Cashman</t>
  </si>
  <si>
    <t>Gary Chambers</t>
  </si>
  <si>
    <t>Cathal Conncannon</t>
  </si>
  <si>
    <t>Con Connor</t>
  </si>
  <si>
    <t>Niamh Connor</t>
  </si>
  <si>
    <t>Maria Corcoran</t>
  </si>
  <si>
    <t>Patrick Cosgrove</t>
  </si>
  <si>
    <t>Matthew Coxall</t>
  </si>
  <si>
    <t>Ned Cronin</t>
  </si>
  <si>
    <t>Ger Cullen</t>
  </si>
  <si>
    <t>Leighon Cullen</t>
  </si>
  <si>
    <t>Gerry Cunningham</t>
  </si>
  <si>
    <t>Jeff Curtis</t>
  </si>
  <si>
    <t>Karl Curtis</t>
  </si>
  <si>
    <t>Richard Dalton</t>
  </si>
  <si>
    <t>Jim De Brun</t>
  </si>
  <si>
    <t>Wendy Debrock Jeffries</t>
  </si>
  <si>
    <t>Mark Deevy</t>
  </si>
  <si>
    <t>Niamh Delaney</t>
  </si>
  <si>
    <t>Cyril Dent</t>
  </si>
  <si>
    <t>Aaron Dent</t>
  </si>
  <si>
    <t>Noah Dent</t>
  </si>
  <si>
    <t>Louise Dent</t>
  </si>
  <si>
    <t>Jacob Dent</t>
  </si>
  <si>
    <t>Arlene Dickson</t>
  </si>
  <si>
    <t xml:space="preserve">James Dutch Doherty </t>
  </si>
  <si>
    <t>Robert Donlon</t>
  </si>
  <si>
    <t>Eddie Donlon</t>
  </si>
  <si>
    <t>Eoin Doyle</t>
  </si>
  <si>
    <t>Nadya Doyle</t>
  </si>
  <si>
    <t>John Drennan</t>
  </si>
  <si>
    <t>Jennifer Duffy</t>
  </si>
  <si>
    <t>Tomas Duffy</t>
  </si>
  <si>
    <t>Noah Duffy</t>
  </si>
  <si>
    <t>Seth Duffy</t>
  </si>
  <si>
    <t>Carly Dunnan</t>
  </si>
  <si>
    <t xml:space="preserve">Tony Eady </t>
  </si>
  <si>
    <t xml:space="preserve">Sharon Eady </t>
  </si>
  <si>
    <t xml:space="preserve">Corey Eady </t>
  </si>
  <si>
    <t xml:space="preserve">Olivia Eady </t>
  </si>
  <si>
    <t xml:space="preserve">Gerard Eady </t>
  </si>
  <si>
    <t>Mark Finlay</t>
  </si>
  <si>
    <t>David Firzpatrick</t>
  </si>
  <si>
    <t>Michael Fisher</t>
  </si>
  <si>
    <t>David Fitzpatrick</t>
  </si>
  <si>
    <t>George Fitzpatrick</t>
  </si>
  <si>
    <t>Elaine Foran</t>
  </si>
  <si>
    <t>Paul Fox</t>
  </si>
  <si>
    <t>Nicholas Furlong</t>
  </si>
  <si>
    <t>Kai Gaffney</t>
  </si>
  <si>
    <t>James Gaffney</t>
  </si>
  <si>
    <t>Zoltian Gere</t>
  </si>
  <si>
    <t>Yulia Gilbane</t>
  </si>
  <si>
    <t>Adam Gorecki</t>
  </si>
  <si>
    <t>Manu Grant</t>
  </si>
  <si>
    <t>Shannon Griffiths Benton</t>
  </si>
  <si>
    <t>Peter Haferkamp</t>
  </si>
  <si>
    <t>Michael Hambly</t>
  </si>
  <si>
    <t xml:space="preserve">David Harris </t>
  </si>
  <si>
    <t>Lee Hassey</t>
  </si>
  <si>
    <t>Eddie Hay</t>
  </si>
  <si>
    <t>Dirk Herberich</t>
  </si>
  <si>
    <t>Rafaela Herberich</t>
  </si>
  <si>
    <t>Oisin Herberich</t>
  </si>
  <si>
    <t>Harald Hoellrigl</t>
  </si>
  <si>
    <t>Jimmy Holden</t>
  </si>
  <si>
    <t>Cathal Holden</t>
  </si>
  <si>
    <t>Anna Holden</t>
  </si>
  <si>
    <t>Gordon Horner</t>
  </si>
  <si>
    <t>Hannah  Hurley Haferkamp</t>
  </si>
  <si>
    <t>Ferenc Ivanyi</t>
  </si>
  <si>
    <t>Daisy Jay</t>
  </si>
  <si>
    <t>Michelle Jay</t>
  </si>
  <si>
    <t>Bernard Jeffries</t>
  </si>
  <si>
    <t>Gyorgyi Kalan</t>
  </si>
  <si>
    <t>Chloe Keating</t>
  </si>
  <si>
    <t>Philip Kehoe</t>
  </si>
  <si>
    <t>Darragh Kehoe</t>
  </si>
  <si>
    <t xml:space="preserve">Kevin Kelly </t>
  </si>
  <si>
    <t>Ken Kennedy</t>
  </si>
  <si>
    <t>Jessica Kerr</t>
  </si>
  <si>
    <t>Aaron Killeen</t>
  </si>
  <si>
    <t>Adrian Killeen</t>
  </si>
  <si>
    <t>Elliott Killeen</t>
  </si>
  <si>
    <t>Kevin Kilmartin</t>
  </si>
  <si>
    <t>Caroline Kingston</t>
  </si>
  <si>
    <t>Dezi Kohne</t>
  </si>
  <si>
    <t>Jolene Kohne</t>
  </si>
  <si>
    <t>Monika Koozka</t>
  </si>
  <si>
    <t>David Leigh</t>
  </si>
  <si>
    <t>Chloe Lenihan</t>
  </si>
  <si>
    <t>David Lester</t>
  </si>
  <si>
    <t xml:space="preserve">Mark Long </t>
  </si>
  <si>
    <t>Robert Luknar</t>
  </si>
  <si>
    <t>Tania Mackay</t>
  </si>
  <si>
    <t>Marcin Malek</t>
  </si>
  <si>
    <t>Maria Malek</t>
  </si>
  <si>
    <t>Malgorzata Malek</t>
  </si>
  <si>
    <t>Mahrukh Masood</t>
  </si>
  <si>
    <t>Brendan McCaffrey</t>
  </si>
  <si>
    <t>Patrick McDonagh</t>
  </si>
  <si>
    <t>Ellen McDonagh</t>
  </si>
  <si>
    <t>John McDonald</t>
  </si>
  <si>
    <t>Dylan McDonald</t>
  </si>
  <si>
    <t>Brendan McHugh</t>
  </si>
  <si>
    <t>Sean McHugh</t>
  </si>
  <si>
    <t>Robert McHugh</t>
  </si>
  <si>
    <t>Barry McKernan</t>
  </si>
  <si>
    <t>Ruth McKernan</t>
  </si>
  <si>
    <t>Clare McKernan</t>
  </si>
  <si>
    <t>Eva McNulty-Rice</t>
  </si>
  <si>
    <t>Bridget McNulty-Rice</t>
  </si>
  <si>
    <t>Lily McNulty-Rice</t>
  </si>
  <si>
    <t>Aed McNulty-Rice</t>
  </si>
  <si>
    <t>Ben Mernagh</t>
  </si>
  <si>
    <t>Kelly Mernagh</t>
  </si>
  <si>
    <t>Liam Mernagh O'Neill</t>
  </si>
  <si>
    <t>Alfie Moloney</t>
  </si>
  <si>
    <t>Aoife Moloney</t>
  </si>
  <si>
    <t>Paul Moody</t>
  </si>
  <si>
    <t>Colm Mooney</t>
  </si>
  <si>
    <t>Feliz Sophia Mooney</t>
  </si>
  <si>
    <t>Nicholas Moore</t>
  </si>
  <si>
    <t>Michel Mouroz</t>
  </si>
  <si>
    <t>Reyona Murphy</t>
  </si>
  <si>
    <t xml:space="preserve">Rachel Murphy </t>
  </si>
  <si>
    <t xml:space="preserve">Paddy Murphy </t>
  </si>
  <si>
    <t>William Murray</t>
  </si>
  <si>
    <t>Geraldine Murren</t>
  </si>
  <si>
    <t>Karen Newham</t>
  </si>
  <si>
    <t>Robyn Neylon</t>
  </si>
  <si>
    <t>Clodagh Nolan</t>
  </si>
  <si>
    <t>Sarah Nolan</t>
  </si>
  <si>
    <t>Aaron Nolan</t>
  </si>
  <si>
    <t>Peter Nolan</t>
  </si>
  <si>
    <t>Ryan Norris</t>
  </si>
  <si>
    <t>Raymond Norris</t>
  </si>
  <si>
    <t>Deirdre Norris</t>
  </si>
  <si>
    <t>Damien O Callaghan</t>
  </si>
  <si>
    <t>Jason O Neill</t>
  </si>
  <si>
    <t>Michael James O'Brien</t>
  </si>
  <si>
    <t>Ryan Jack O'Brien Stevens</t>
  </si>
  <si>
    <t>Connor O'Connor</t>
  </si>
  <si>
    <t>Ethan O'Mahony</t>
  </si>
  <si>
    <t>Gary O'Mahony</t>
  </si>
  <si>
    <t>Iain O'Neill</t>
  </si>
  <si>
    <t>Fred Pakenham</t>
  </si>
  <si>
    <t>Mia Lewis Phelan</t>
  </si>
  <si>
    <t>Georgette Phipps</t>
  </si>
  <si>
    <t>Jorja Phipps</t>
  </si>
  <si>
    <t>Emily-Jane Phipps</t>
  </si>
  <si>
    <t>Gemma Power</t>
  </si>
  <si>
    <t>Johawn Shawn Selvin Devasahayam Rajaian</t>
  </si>
  <si>
    <t>Sophie Rea</t>
  </si>
  <si>
    <t>Gordon Rea</t>
  </si>
  <si>
    <t>Senan Redmond</t>
  </si>
  <si>
    <t>Owen Reynolds</t>
  </si>
  <si>
    <t>Daniel Reynolds</t>
  </si>
  <si>
    <t>Olivia Reynolds</t>
  </si>
  <si>
    <t>Maya Reynolds</t>
  </si>
  <si>
    <t>Adam Karem Riippa</t>
  </si>
  <si>
    <t>Olli-Pekka Riippa</t>
  </si>
  <si>
    <t>Asha Niamh  Rippa</t>
  </si>
  <si>
    <t>Ana Criskna AH Rodrigles</t>
  </si>
  <si>
    <t>Richard Rollinson</t>
  </si>
  <si>
    <t>Tony Rollinson</t>
  </si>
  <si>
    <t>Bryan Ronan</t>
  </si>
  <si>
    <t>Ciara Rooney</t>
  </si>
  <si>
    <t>Lorcan Rooney</t>
  </si>
  <si>
    <t>Sorcha Rooney</t>
  </si>
  <si>
    <t>Oisin Rooney</t>
  </si>
  <si>
    <t>Thomas Rose</t>
  </si>
  <si>
    <t>Aaron Rushe</t>
  </si>
  <si>
    <t>Adam Rushe</t>
  </si>
  <si>
    <t>Niall  Ryan</t>
  </si>
  <si>
    <t>Nicola Ryan</t>
  </si>
  <si>
    <t>Ita Ryan</t>
  </si>
  <si>
    <t>John Ryan</t>
  </si>
  <si>
    <t>James C Ryan</t>
  </si>
  <si>
    <t>Richard Scott</t>
  </si>
  <si>
    <t>Hayden Scroggie</t>
  </si>
  <si>
    <t>Michael Seery</t>
  </si>
  <si>
    <t>George Shields</t>
  </si>
  <si>
    <t>Conor Sims</t>
  </si>
  <si>
    <t>Stef Sips</t>
  </si>
  <si>
    <t>Hannah  Sips</t>
  </si>
  <si>
    <t>Jakob Sips</t>
  </si>
  <si>
    <t>David Skillen</t>
  </si>
  <si>
    <t>Alexandre Skrzpczak</t>
  </si>
  <si>
    <t>Sandra Sludds Killeen</t>
  </si>
  <si>
    <t>Oisín Smith</t>
  </si>
  <si>
    <t>Terence (Doc) Smith</t>
  </si>
  <si>
    <t>Sarah Smith</t>
  </si>
  <si>
    <t>Pat Speight</t>
  </si>
  <si>
    <t>Thomas Patrick Spellman</t>
  </si>
  <si>
    <t>Warren Stewart</t>
  </si>
  <si>
    <t>Caitlin Talbot</t>
  </si>
  <si>
    <t>Oisin Towers</t>
  </si>
  <si>
    <t>Aaron Towers</t>
  </si>
  <si>
    <t>Jason Tynan</t>
  </si>
  <si>
    <t>Shane Tynan</t>
  </si>
  <si>
    <t>Abby Vaianella</t>
  </si>
  <si>
    <t>Roy Verity</t>
  </si>
  <si>
    <t>Tina Verity</t>
  </si>
  <si>
    <t>Laurent Vuille</t>
  </si>
  <si>
    <t>Caoimhe Wallace</t>
  </si>
  <si>
    <t>Cillain Wallace</t>
  </si>
  <si>
    <t>Thomas Wallace</t>
  </si>
  <si>
    <t>Colin Wallis</t>
  </si>
  <si>
    <t>Conor Wallis</t>
  </si>
  <si>
    <t>Aisling Walsh</t>
  </si>
  <si>
    <t>Ellie Walsh</t>
  </si>
  <si>
    <t>Susan Walsh</t>
  </si>
  <si>
    <t>Martin Ward</t>
  </si>
  <si>
    <t>Ryan Whalley</t>
  </si>
  <si>
    <t>Thomas Wheeler</t>
  </si>
  <si>
    <t>IRE_18050</t>
  </si>
  <si>
    <t>IRE_16060</t>
  </si>
  <si>
    <t>IRE_18139</t>
  </si>
  <si>
    <t>IRE_16074</t>
  </si>
  <si>
    <t>IRE_16075</t>
  </si>
  <si>
    <t>IRE_16076</t>
  </si>
  <si>
    <t>IRE_16077</t>
  </si>
  <si>
    <t>IRE_18070</t>
  </si>
  <si>
    <t>IRE_17042</t>
  </si>
  <si>
    <t>IRE_17101</t>
  </si>
  <si>
    <t>IRE_19028</t>
  </si>
  <si>
    <t>IRE_19027</t>
  </si>
  <si>
    <t>IRE_16146</t>
  </si>
  <si>
    <t>IRE_16147</t>
  </si>
  <si>
    <t>IRE_16131</t>
  </si>
  <si>
    <t>IRE_18053</t>
  </si>
  <si>
    <t>IRE_14008</t>
  </si>
  <si>
    <t>IRE_19013</t>
  </si>
  <si>
    <t>IRE_19020</t>
  </si>
  <si>
    <t>IRE_19021</t>
  </si>
  <si>
    <t>IRE_18046</t>
  </si>
  <si>
    <t>IRE_14175</t>
  </si>
  <si>
    <t>IRE_16047</t>
  </si>
  <si>
    <t>IRE_19058</t>
  </si>
  <si>
    <t>IRE_19036</t>
  </si>
  <si>
    <t>IRE_16024</t>
  </si>
  <si>
    <t>IRE_18151</t>
  </si>
  <si>
    <t>IRE_18153</t>
  </si>
  <si>
    <t>IRE_18154</t>
  </si>
  <si>
    <t>IRE_18112</t>
  </si>
  <si>
    <t>IRE_16158</t>
  </si>
  <si>
    <t>IRE_15003</t>
  </si>
  <si>
    <t>IRE_18056</t>
  </si>
  <si>
    <t>IRE_16036</t>
  </si>
  <si>
    <t>IRE_16135</t>
  </si>
  <si>
    <t>IRE_19005</t>
  </si>
  <si>
    <t>IRE_18111</t>
  </si>
  <si>
    <t>IRE_17078</t>
  </si>
  <si>
    <t>IRE_17079</t>
  </si>
  <si>
    <t>IRE_16167</t>
  </si>
  <si>
    <t>IRE_17074</t>
  </si>
  <si>
    <t>IRE_18034</t>
  </si>
  <si>
    <t>IRE_19006</t>
  </si>
  <si>
    <t>IRE_19044</t>
  </si>
  <si>
    <t>IRE_17030</t>
  </si>
  <si>
    <t>IRE_16041</t>
  </si>
  <si>
    <t>IRE_16102</t>
  </si>
  <si>
    <t>IRE_18032</t>
  </si>
  <si>
    <t>IRE_19001</t>
  </si>
  <si>
    <t>IRE_14025</t>
  </si>
  <si>
    <t>IRE_18123</t>
  </si>
  <si>
    <t>IRE_16093</t>
  </si>
  <si>
    <t>IRE_16094</t>
  </si>
  <si>
    <t>IRE_16095</t>
  </si>
  <si>
    <t>IRE_16140</t>
  </si>
  <si>
    <t>IRE_17022</t>
  </si>
  <si>
    <t>IRE_14026</t>
  </si>
  <si>
    <t>IRE_14027</t>
  </si>
  <si>
    <t>IRE_14028</t>
  </si>
  <si>
    <t>IRE_14029</t>
  </si>
  <si>
    <t>IRE_16007</t>
  </si>
  <si>
    <t>IRE_19007</t>
  </si>
  <si>
    <t>IRE_17083</t>
  </si>
  <si>
    <t>IRE_17085</t>
  </si>
  <si>
    <t>IRE_18103</t>
  </si>
  <si>
    <t>IRE_14030</t>
  </si>
  <si>
    <t>IRE_19011</t>
  </si>
  <si>
    <t>IRE_17106</t>
  </si>
  <si>
    <t>IRE_17098</t>
  </si>
  <si>
    <t>IRE_18067</t>
  </si>
  <si>
    <t>IRE_14188</t>
  </si>
  <si>
    <t>IRE_15027</t>
  </si>
  <si>
    <t>IRE_17010</t>
  </si>
  <si>
    <t>IRE_17011</t>
  </si>
  <si>
    <t>IRE_18161</t>
  </si>
  <si>
    <t>IRE_17092</t>
  </si>
  <si>
    <t>IRE_17093</t>
  </si>
  <si>
    <t>IRE_18064</t>
  </si>
  <si>
    <t>IRE_18065</t>
  </si>
  <si>
    <t>IRE_18066</t>
  </si>
  <si>
    <t>IRE_19039</t>
  </si>
  <si>
    <t>IRE_18156</t>
  </si>
  <si>
    <t>IRE_19012</t>
  </si>
  <si>
    <t>IRE_19014</t>
  </si>
  <si>
    <t>IRE_16023</t>
  </si>
  <si>
    <t>IRE_17047</t>
  </si>
  <si>
    <t>IRE_19061</t>
  </si>
  <si>
    <t>IRE_16071</t>
  </si>
  <si>
    <t>IRE_16072</t>
  </si>
  <si>
    <t>IRE_19015</t>
  </si>
  <si>
    <t>IRE_19016</t>
  </si>
  <si>
    <t>IRE_19017</t>
  </si>
  <si>
    <t>IRE_19018</t>
  </si>
  <si>
    <t>IRE_19038</t>
  </si>
  <si>
    <t>IRE_16126</t>
  </si>
  <si>
    <t>IRE_16127</t>
  </si>
  <si>
    <t>IRE_16128</t>
  </si>
  <si>
    <t>IRE_16129</t>
  </si>
  <si>
    <t>IRE_16130</t>
  </si>
  <si>
    <t>IRE_14035</t>
  </si>
  <si>
    <t>IRE_18045</t>
  </si>
  <si>
    <t>IRE_19019</t>
  </si>
  <si>
    <t>IRE_18041</t>
  </si>
  <si>
    <t>IRE_14038</t>
  </si>
  <si>
    <t>IRE_18076</t>
  </si>
  <si>
    <t>IRE_17018</t>
  </si>
  <si>
    <t>IRE_14042</t>
  </si>
  <si>
    <t>IRE_16081</t>
  </si>
  <si>
    <t>IRE_14043</t>
  </si>
  <si>
    <t>IRE_19054</t>
  </si>
  <si>
    <t>IRE_19055</t>
  </si>
  <si>
    <t>IRE_19059</t>
  </si>
  <si>
    <t>IRE_18025</t>
  </si>
  <si>
    <t>IRE_18135</t>
  </si>
  <si>
    <t>IRE_19029</t>
  </si>
  <si>
    <t>IRE_18040</t>
  </si>
  <si>
    <t>IRE_14048</t>
  </si>
  <si>
    <t>IRE_14049</t>
  </si>
  <si>
    <t>IRE_19026</t>
  </si>
  <si>
    <t>IRE_18075</t>
  </si>
  <si>
    <t>IRE_16012</t>
  </si>
  <si>
    <t>IRE_16013</t>
  </si>
  <si>
    <t>IRE_18015</t>
  </si>
  <si>
    <t>IRE_18096</t>
  </si>
  <si>
    <t>IRE_17017</t>
  </si>
  <si>
    <t>IRE_17031</t>
  </si>
  <si>
    <t>IRE_19010</t>
  </si>
  <si>
    <t>IRE_18047</t>
  </si>
  <si>
    <t>IRE_14054</t>
  </si>
  <si>
    <t>IRE_17036</t>
  </si>
  <si>
    <t>IRE_18019</t>
  </si>
  <si>
    <t>IRE_14183</t>
  </si>
  <si>
    <t>IRE_16109</t>
  </si>
  <si>
    <t>IRE_16061</t>
  </si>
  <si>
    <t>IRE_17039</t>
  </si>
  <si>
    <t>IRE_17041</t>
  </si>
  <si>
    <t>IRE_18077</t>
  </si>
  <si>
    <t>IRE_19023</t>
  </si>
  <si>
    <t>IRE_17105</t>
  </si>
  <si>
    <t>IRE_16019</t>
  </si>
  <si>
    <t>IRE_14057</t>
  </si>
  <si>
    <t>IRE_16148</t>
  </si>
  <si>
    <t>IRE_14059</t>
  </si>
  <si>
    <t>IRE_14060</t>
  </si>
  <si>
    <t>IRE_16134</t>
  </si>
  <si>
    <t>IRE_17063</t>
  </si>
  <si>
    <t>IRE_17077</t>
  </si>
  <si>
    <t>IRE_19022</t>
  </si>
  <si>
    <t>IRE_16016</t>
  </si>
  <si>
    <t>IRE_19037</t>
  </si>
  <si>
    <t>IRE_16114</t>
  </si>
  <si>
    <t>IRE_18009</t>
  </si>
  <si>
    <t>IRE_18011</t>
  </si>
  <si>
    <t>IRE_18012</t>
  </si>
  <si>
    <t>IRE_17065</t>
  </si>
  <si>
    <t>IRE_18152</t>
  </si>
  <si>
    <t>IRE_18028</t>
  </si>
  <si>
    <t>IRE_18029</t>
  </si>
  <si>
    <t>IRE_19057</t>
  </si>
  <si>
    <t>IRE_17002</t>
  </si>
  <si>
    <t>IRE_17014</t>
  </si>
  <si>
    <t>IRE_17087</t>
  </si>
  <si>
    <t>IRE_14076</t>
  </si>
  <si>
    <t>IRE_16042</t>
  </si>
  <si>
    <t>IRE_16037</t>
  </si>
  <si>
    <t>IRE_19031</t>
  </si>
  <si>
    <t>IRE_18073</t>
  </si>
  <si>
    <t>IRE_19042</t>
  </si>
  <si>
    <t>IRE_19043</t>
  </si>
  <si>
    <t>IRE_19045</t>
  </si>
  <si>
    <t>IRE_14083</t>
  </si>
  <si>
    <t>IRE_16149</t>
  </si>
  <si>
    <t>IRE_16063</t>
  </si>
  <si>
    <t>IRE_16105</t>
  </si>
  <si>
    <t>IRE_18074</t>
  </si>
  <si>
    <t>IRE_19004</t>
  </si>
  <si>
    <t>IRE_18071</t>
  </si>
  <si>
    <t>IRE_15056</t>
  </si>
  <si>
    <t>IRE_19033</t>
  </si>
  <si>
    <t>IRE_19034</t>
  </si>
  <si>
    <t>IRE_19035</t>
  </si>
  <si>
    <t>IRE_16057</t>
  </si>
  <si>
    <t>IRE_16058</t>
  </si>
  <si>
    <t>IRE_16059</t>
  </si>
  <si>
    <t>IRE_17043</t>
  </si>
  <si>
    <t>IRE_17044</t>
  </si>
  <si>
    <t>IRE_17045</t>
  </si>
  <si>
    <t>IRE_17046</t>
  </si>
  <si>
    <t>IRE_14087</t>
  </si>
  <si>
    <t>IRE_18132</t>
  </si>
  <si>
    <t>IRE_17113</t>
  </si>
  <si>
    <t>IRE_18124</t>
  </si>
  <si>
    <t>IRE_14092</t>
  </si>
  <si>
    <t>IRE_14093</t>
  </si>
  <si>
    <t>IRE_14094</t>
  </si>
  <si>
    <t>IRE_19024</t>
  </si>
  <si>
    <t>IRE_18023</t>
  </si>
  <si>
    <t>IRE_18024</t>
  </si>
  <si>
    <t>IRE_16001</t>
  </si>
  <si>
    <t>IRE_18164</t>
  </si>
  <si>
    <t>IRE_19030</t>
  </si>
  <si>
    <t>IRE_16032</t>
  </si>
  <si>
    <t>IRE_18021</t>
  </si>
  <si>
    <t>IRE_15048</t>
  </si>
  <si>
    <t>IRE_15049</t>
  </si>
  <si>
    <t>IRE_18150</t>
  </si>
  <si>
    <t>IRE_16103</t>
  </si>
  <si>
    <t>IRE_18162</t>
  </si>
  <si>
    <t>IRE_16162</t>
  </si>
  <si>
    <t>IRE_17006</t>
  </si>
  <si>
    <t>IRE_17048</t>
  </si>
  <si>
    <t>IRE_18059</t>
  </si>
  <si>
    <t>IRE_18060</t>
  </si>
  <si>
    <t>IRE_18100</t>
  </si>
  <si>
    <t>IRE_18101</t>
  </si>
  <si>
    <t>IRE_18102</t>
  </si>
  <si>
    <t>IRE_18138</t>
  </si>
  <si>
    <t>IRE_16145</t>
  </si>
  <si>
    <t>IRE_18160</t>
  </si>
  <si>
    <t>IRE_18159</t>
  </si>
  <si>
    <t>IRE_15057</t>
  </si>
  <si>
    <t>IRE_19051</t>
  </si>
  <si>
    <t>IRE_16116</t>
  </si>
  <si>
    <t>IRE_16117</t>
  </si>
  <si>
    <t>IRE_18121</t>
  </si>
  <si>
    <t>IRE_18122</t>
  </si>
  <si>
    <t>IRE_17081</t>
  </si>
  <si>
    <t>IRE_17084</t>
  </si>
  <si>
    <t>IRE_16045</t>
  </si>
  <si>
    <t>IRE_19053</t>
  </si>
  <si>
    <t>IRE_16107</t>
  </si>
  <si>
    <t>IRE_16106</t>
  </si>
  <si>
    <t>IRE_16161</t>
  </si>
  <si>
    <t>IRE_16108</t>
  </si>
  <si>
    <t>IRE_16096</t>
  </si>
  <si>
    <t>IRE_17064</t>
  </si>
  <si>
    <t>IRE_16136</t>
  </si>
  <si>
    <t>IRE_17049</t>
  </si>
  <si>
    <t>IRE_19040</t>
  </si>
  <si>
    <t>IRE_19041</t>
  </si>
  <si>
    <t>IRE_16018</t>
  </si>
  <si>
    <t>IRE_18155</t>
  </si>
  <si>
    <t>IRE_16054</t>
  </si>
  <si>
    <t>IRE_16055</t>
  </si>
  <si>
    <t>IRE_16156</t>
  </si>
  <si>
    <t>IRE_18057</t>
  </si>
  <si>
    <t>IRE_18058</t>
  </si>
  <si>
    <t>IRE_18148</t>
  </si>
  <si>
    <t>IRE_18149</t>
  </si>
  <si>
    <t>IRE_17095</t>
  </si>
  <si>
    <t>IRE_18006</t>
  </si>
  <si>
    <t>IRE_19046</t>
  </si>
  <si>
    <t>IRE_15025</t>
  </si>
  <si>
    <t>IRE_19060</t>
  </si>
  <si>
    <t>IRE_18042</t>
  </si>
  <si>
    <t>IRE_18051</t>
  </si>
  <si>
    <t>IRE_14171</t>
  </si>
  <si>
    <t>IRE_18036</t>
  </si>
  <si>
    <t>IRE_18037</t>
  </si>
  <si>
    <t>IRE_18038</t>
  </si>
  <si>
    <t>IRE_19032</t>
  </si>
  <si>
    <t>IRE_19056</t>
  </si>
  <si>
    <t>IRE_18049</t>
  </si>
  <si>
    <t>IRE_18052</t>
  </si>
  <si>
    <t>IRE_14133</t>
  </si>
  <si>
    <t>IRE_14134</t>
  </si>
  <si>
    <t>IRE_14135</t>
  </si>
  <si>
    <t>IRE_18035</t>
  </si>
  <si>
    <t>IRE_17075</t>
  </si>
  <si>
    <t>IRE_19052</t>
  </si>
  <si>
    <t>IRE_16111</t>
  </si>
  <si>
    <t>IRE_18127</t>
  </si>
  <si>
    <t>IRE_18163</t>
  </si>
  <si>
    <t>IRE_16087</t>
  </si>
  <si>
    <t>IRE_14140</t>
  </si>
  <si>
    <t>IRE_18003</t>
  </si>
  <si>
    <t>IRE_15038</t>
  </si>
  <si>
    <t>IRE_18007</t>
  </si>
  <si>
    <t>IRE_16078</t>
  </si>
  <si>
    <t>IRE_16079</t>
  </si>
  <si>
    <t>IRE_16110</t>
  </si>
  <si>
    <t>IRE_18002</t>
  </si>
  <si>
    <t>IRE_17062</t>
  </si>
  <si>
    <t>IRE_18010</t>
  </si>
  <si>
    <t>IRE_16122</t>
  </si>
  <si>
    <t>IRE_16123</t>
  </si>
  <si>
    <t>IRE_16124</t>
  </si>
  <si>
    <t>IRE_16125</t>
  </si>
  <si>
    <t>IRE_18128</t>
  </si>
  <si>
    <t>IRE_16159</t>
  </si>
  <si>
    <t>IRE_17107</t>
  </si>
  <si>
    <t>IRE_19025</t>
  </si>
  <si>
    <t>IRE_18044</t>
  </si>
  <si>
    <t>IRE_17117</t>
  </si>
  <si>
    <t>IRE_18133</t>
  </si>
  <si>
    <t>IRE_18134</t>
  </si>
  <si>
    <t>IRE_19008</t>
  </si>
  <si>
    <t>IRE_19050</t>
  </si>
  <si>
    <t>IRE_16100</t>
  </si>
  <si>
    <t>IRE_17086</t>
  </si>
  <si>
    <t>IRE_15778</t>
  </si>
  <si>
    <t>IRE_14163</t>
  </si>
  <si>
    <t>IRE_18147</t>
  </si>
  <si>
    <t>IRE_19047</t>
  </si>
  <si>
    <t>IRE_19048</t>
  </si>
  <si>
    <t>IRE_19049</t>
  </si>
  <si>
    <t>IRE_19002</t>
  </si>
  <si>
    <t>IRE_19003</t>
  </si>
  <si>
    <t>IRE_18104</t>
  </si>
  <si>
    <t>IRE_18105</t>
  </si>
  <si>
    <t>IRE_19009</t>
  </si>
  <si>
    <t>IRE_18094</t>
  </si>
  <si>
    <t>IRE_18005</t>
  </si>
  <si>
    <t>IRE_16006</t>
  </si>
  <si>
    <t>Laois 19/08/18</t>
  </si>
  <si>
    <t>Number</t>
  </si>
  <si>
    <t>NUMBER</t>
  </si>
  <si>
    <t>Wexford 7/10/18</t>
  </si>
  <si>
    <t>Dunbrody 4/11/18</t>
  </si>
  <si>
    <t>Ashgrove 18/11/18</t>
  </si>
  <si>
    <t>Swan Lake 9/12/18</t>
  </si>
  <si>
    <t>2019 UPDATE: IFAF Record Score applied or updated</t>
  </si>
  <si>
    <t>2019 UPDATE</t>
  </si>
  <si>
    <t>New IFAA Age Categories added, Young Adults, Seniors</t>
  </si>
  <si>
    <t>EBHC 2018</t>
  </si>
  <si>
    <t>YAMBB(R)</t>
  </si>
  <si>
    <t>YAFBB(R)</t>
  </si>
  <si>
    <t>YAMBB(C)</t>
  </si>
  <si>
    <t>YAFBB(C)</t>
  </si>
  <si>
    <t>VFFS(R)</t>
  </si>
  <si>
    <t>VMFS(R)</t>
  </si>
  <si>
    <t>AMFS(R)</t>
  </si>
  <si>
    <t>AFFS(R)</t>
  </si>
  <si>
    <t>YMFS(R)</t>
  </si>
  <si>
    <t>YFFS(R)</t>
  </si>
  <si>
    <t>JMFS(R)</t>
  </si>
  <si>
    <t>JFFS(R)</t>
  </si>
  <si>
    <t>CMFS(R)</t>
  </si>
  <si>
    <t>CFFS(R)</t>
  </si>
  <si>
    <t>WBHC 2017</t>
  </si>
  <si>
    <t>UKIFAC 2018 Records</t>
  </si>
  <si>
    <t>Wexford 27/01/2019</t>
  </si>
  <si>
    <t>IRE_19064</t>
  </si>
  <si>
    <t>Toth Zoltan</t>
  </si>
  <si>
    <t>SM</t>
  </si>
  <si>
    <t>IRE_19063</t>
  </si>
  <si>
    <t>Patricia Bannon</t>
  </si>
  <si>
    <t>SF</t>
  </si>
  <si>
    <t>IRE_19067</t>
  </si>
  <si>
    <t>Jack Pinson</t>
  </si>
  <si>
    <t>Dunbrody 10/3/19</t>
  </si>
  <si>
    <t>Ian Fleming</t>
  </si>
  <si>
    <t>IRE_19079</t>
  </si>
  <si>
    <t xml:space="preserve">Johawn Shawn </t>
  </si>
  <si>
    <t>Darius Jurek</t>
  </si>
  <si>
    <t>IRE_19074</t>
  </si>
  <si>
    <t>Magdalena Jurek</t>
  </si>
  <si>
    <t>IRE_19075</t>
  </si>
  <si>
    <t>SM TR</t>
  </si>
  <si>
    <t>Valley B 12/08/2018</t>
  </si>
  <si>
    <t>Valley B 23/09/18</t>
  </si>
  <si>
    <t>Valley B 12/08/18</t>
  </si>
  <si>
    <t>Laois 10/02/19</t>
  </si>
  <si>
    <t>Swan Lake 17/02/19</t>
  </si>
  <si>
    <t>Valley B 3/3/19</t>
  </si>
  <si>
    <t>Wexford 14/4/19</t>
  </si>
  <si>
    <t>SMBU</t>
  </si>
  <si>
    <t xml:space="preserve">Laois </t>
  </si>
  <si>
    <t>Laois</t>
  </si>
  <si>
    <t>Ashgrove 5/5/19</t>
  </si>
  <si>
    <t>Valley B 19/05/19</t>
  </si>
  <si>
    <t>SwanLake 16/06/19</t>
  </si>
  <si>
    <t>IRE_16137</t>
  </si>
  <si>
    <t>Niall Cummins</t>
  </si>
  <si>
    <t>BRONZE, BRONZE, SILVER, b</t>
  </si>
  <si>
    <t>b</t>
  </si>
  <si>
    <t>g, s</t>
  </si>
  <si>
    <t>b,s</t>
  </si>
  <si>
    <t>GOLD, g</t>
  </si>
  <si>
    <t>g</t>
  </si>
  <si>
    <t>g,s</t>
  </si>
  <si>
    <t>SILVER, b</t>
  </si>
  <si>
    <t>GOLD, GOLD, s</t>
  </si>
  <si>
    <t xml:space="preserve">BRONZE, b, 2 x SILVER,2 x GOLD </t>
  </si>
  <si>
    <t>BRONZE, s, g</t>
  </si>
  <si>
    <t>s</t>
  </si>
  <si>
    <t>SILVER, 2 x Gold, g</t>
  </si>
  <si>
    <t>SILVER,, s, g</t>
  </si>
  <si>
    <t>SILVER, g</t>
  </si>
  <si>
    <t>b, GOLD</t>
  </si>
  <si>
    <t>b, g</t>
  </si>
  <si>
    <t>b,g</t>
  </si>
  <si>
    <t>2 x GOLD, g</t>
  </si>
  <si>
    <t>SIKLVER, 3 x GOLD</t>
  </si>
  <si>
    <t>s, g</t>
  </si>
  <si>
    <t>3 x GOLD, HOTSHOT, STAR</t>
  </si>
  <si>
    <t>BRONZe</t>
  </si>
  <si>
    <t>BRONZE, b</t>
  </si>
  <si>
    <t>BRONZE,s</t>
  </si>
  <si>
    <t>SILVER, GOLD</t>
  </si>
  <si>
    <t>SILVER, 3 x GOLD</t>
  </si>
  <si>
    <t>2 x GOLD</t>
  </si>
  <si>
    <t>b, s, g</t>
  </si>
  <si>
    <t>BRONZE, g</t>
  </si>
  <si>
    <t>GOLD, s</t>
  </si>
  <si>
    <t>2 x BRONZE, b, s, g</t>
  </si>
  <si>
    <t>2 x GOLD, s</t>
  </si>
  <si>
    <t>2 GOLD, g</t>
  </si>
  <si>
    <t>BRONZE, SILVER, s</t>
  </si>
  <si>
    <t>Average or percentage of similar style see note</t>
  </si>
  <si>
    <t>SILVER, s</t>
  </si>
  <si>
    <t>b,s,g</t>
  </si>
  <si>
    <t>b, GOLD, g</t>
  </si>
  <si>
    <t>?</t>
  </si>
  <si>
    <t>VMFS(C)</t>
  </si>
  <si>
    <t>VFFS(C)</t>
  </si>
  <si>
    <t>AMFS(C)</t>
  </si>
  <si>
    <t>AFFS(C)</t>
  </si>
  <si>
    <t>YMFS(C)</t>
  </si>
  <si>
    <t>YFFS(C)</t>
  </si>
  <si>
    <t>JMFS(C)</t>
  </si>
  <si>
    <t>JFFS(C)</t>
  </si>
  <si>
    <t>CMFS(C)</t>
  </si>
  <si>
    <t>CFFS(C)</t>
  </si>
  <si>
    <t>SFLB/HB</t>
  </si>
  <si>
    <t>SMHB</t>
  </si>
  <si>
    <t>Istvan Berta</t>
  </si>
  <si>
    <t>IRE_19066</t>
  </si>
  <si>
    <t>Marin Popov</t>
  </si>
</sst>
</file>

<file path=xl/styles.xml><?xml version="1.0" encoding="utf-8"?>
<styleSheet xmlns="http://schemas.openxmlformats.org/spreadsheetml/2006/main">
  <fonts count="28">
    <font>
      <sz val="11"/>
      <color theme="1"/>
      <name val="Calibri"/>
      <family val="2"/>
      <scheme val="minor"/>
    </font>
    <font>
      <u/>
      <sz val="9.9"/>
      <color theme="10"/>
      <name val="Calibri"/>
      <family val="2"/>
    </font>
    <font>
      <sz val="9"/>
      <color indexed="81"/>
      <name val="Tahoma"/>
      <family val="2"/>
    </font>
    <font>
      <b/>
      <sz val="9"/>
      <color indexed="81"/>
      <name val="Tahoma"/>
      <family val="2"/>
    </font>
    <font>
      <sz val="10"/>
      <name val="Tahoma"/>
      <family val="2"/>
    </font>
    <font>
      <sz val="10"/>
      <name val="Arial"/>
      <family val="2"/>
    </font>
    <font>
      <sz val="10"/>
      <color indexed="8"/>
      <name val="Arial"/>
      <family val="2"/>
    </font>
    <font>
      <sz val="10"/>
      <name val="Arial"/>
      <family val="2"/>
    </font>
    <font>
      <b/>
      <sz val="11"/>
      <color theme="1"/>
      <name val="Arial"/>
      <family val="2"/>
    </font>
    <font>
      <sz val="11"/>
      <color theme="1"/>
      <name val="Arial"/>
      <family val="2"/>
    </font>
    <font>
      <b/>
      <sz val="10"/>
      <color theme="1"/>
      <name val="Arial"/>
      <family val="2"/>
    </font>
    <font>
      <sz val="10"/>
      <color theme="1"/>
      <name val="Arial"/>
      <family val="2"/>
    </font>
    <font>
      <b/>
      <sz val="9"/>
      <color theme="1"/>
      <name val="Arial"/>
      <family val="2"/>
    </font>
    <font>
      <sz val="9"/>
      <color theme="1"/>
      <name val="Arial"/>
      <family val="2"/>
    </font>
    <font>
      <b/>
      <i/>
      <sz val="9"/>
      <color theme="1"/>
      <name val="Arial"/>
      <family val="2"/>
    </font>
    <font>
      <b/>
      <sz val="9"/>
      <color theme="0"/>
      <name val="Arial"/>
      <family val="2"/>
    </font>
    <font>
      <u/>
      <sz val="9"/>
      <name val="Arial"/>
      <family val="2"/>
    </font>
    <font>
      <sz val="10"/>
      <color rgb="FFFF0000"/>
      <name val="Arial"/>
      <family val="2"/>
    </font>
    <font>
      <sz val="9"/>
      <color rgb="FFFF0000"/>
      <name val="Arial"/>
      <family val="2"/>
    </font>
    <font>
      <sz val="11"/>
      <color rgb="FFFF0000"/>
      <name val="Arial"/>
      <family val="2"/>
    </font>
    <font>
      <sz val="11"/>
      <name val="Arial"/>
      <family val="2"/>
    </font>
    <font>
      <u/>
      <sz val="10"/>
      <color theme="10"/>
      <name val="Arial"/>
      <family val="2"/>
    </font>
    <font>
      <b/>
      <i/>
      <sz val="10"/>
      <color theme="1"/>
      <name val="Arial"/>
      <family val="2"/>
    </font>
    <font>
      <b/>
      <sz val="10"/>
      <color theme="0"/>
      <name val="Arial"/>
      <family val="2"/>
    </font>
    <font>
      <b/>
      <sz val="12"/>
      <color theme="1"/>
      <name val="Arial"/>
      <family val="2"/>
    </font>
    <font>
      <sz val="9"/>
      <color indexed="8"/>
      <name val="Arial"/>
      <family val="2"/>
    </font>
    <font>
      <sz val="9"/>
      <name val="Arial"/>
      <family val="2"/>
    </font>
    <font>
      <b/>
      <sz val="9"/>
      <color rgb="FFFF0000"/>
      <name val="Arial"/>
      <family val="2"/>
    </font>
  </fonts>
  <fills count="13">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92D050"/>
        <bgColor indexed="64"/>
      </patternFill>
    </fill>
    <fill>
      <patternFill patternType="solid">
        <fgColor theme="1"/>
        <bgColor indexed="64"/>
      </patternFill>
    </fill>
    <fill>
      <patternFill patternType="solid">
        <fgColor rgb="FF00FFFF"/>
        <bgColor indexed="64"/>
      </patternFill>
    </fill>
    <fill>
      <patternFill patternType="solid">
        <fgColor rgb="FFFF0000"/>
        <bgColor indexed="64"/>
      </patternFill>
    </fill>
    <fill>
      <patternFill patternType="solid">
        <fgColor rgb="FF00B0F0"/>
        <bgColor indexed="64"/>
      </patternFill>
    </fill>
    <fill>
      <patternFill patternType="solid">
        <fgColor rgb="FF0070C0"/>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5" tint="0.59999389629810485"/>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xf numFmtId="0" fontId="1" fillId="0" borderId="0" applyNumberFormat="0" applyFill="0" applyBorder="0" applyAlignment="0" applyProtection="0">
      <alignment vertical="top"/>
      <protection locked="0"/>
    </xf>
    <xf numFmtId="0" fontId="4" fillId="0" borderId="0"/>
    <xf numFmtId="0" fontId="7" fillId="0" borderId="0"/>
    <xf numFmtId="0" fontId="5" fillId="0" borderId="0"/>
  </cellStyleXfs>
  <cellXfs count="272">
    <xf numFmtId="0" fontId="0" fillId="0" borderId="0" xfId="0"/>
    <xf numFmtId="0" fontId="0" fillId="0" borderId="0" xfId="0" applyFill="1"/>
    <xf numFmtId="0" fontId="10" fillId="6" borderId="6" xfId="0" applyFont="1" applyFill="1" applyBorder="1" applyAlignment="1">
      <alignment horizontal="center" vertical="center"/>
    </xf>
    <xf numFmtId="0" fontId="10" fillId="3" borderId="6" xfId="0" applyFont="1" applyFill="1" applyBorder="1" applyAlignment="1">
      <alignment horizontal="center" vertical="center"/>
    </xf>
    <xf numFmtId="0" fontId="11" fillId="0" borderId="0" xfId="0" applyFont="1"/>
    <xf numFmtId="0" fontId="10" fillId="6" borderId="15" xfId="0" applyFont="1" applyFill="1" applyBorder="1" applyAlignment="1">
      <alignment horizontal="center" vertical="center"/>
    </xf>
    <xf numFmtId="0" fontId="10" fillId="3" borderId="15" xfId="0" applyFont="1" applyFill="1" applyBorder="1" applyAlignment="1">
      <alignment horizontal="center" vertical="center"/>
    </xf>
    <xf numFmtId="16" fontId="10" fillId="6" borderId="7" xfId="0" applyNumberFormat="1" applyFont="1" applyFill="1" applyBorder="1" applyAlignment="1">
      <alignment horizontal="center" vertical="center"/>
    </xf>
    <xf numFmtId="16" fontId="10" fillId="3" borderId="7" xfId="0" applyNumberFormat="1" applyFont="1" applyFill="1" applyBorder="1" applyAlignment="1">
      <alignment horizontal="center" vertical="center"/>
    </xf>
    <xf numFmtId="0" fontId="10" fillId="2" borderId="7" xfId="0" applyFont="1" applyFill="1" applyBorder="1" applyAlignment="1">
      <alignment horizontal="center" vertical="top"/>
    </xf>
    <xf numFmtId="0" fontId="10" fillId="2" borderId="1" xfId="0" applyFont="1" applyFill="1" applyBorder="1" applyAlignment="1">
      <alignment horizontal="center" vertical="top"/>
    </xf>
    <xf numFmtId="0" fontId="11" fillId="0" borderId="1" xfId="0" applyFont="1" applyBorder="1" applyAlignment="1">
      <alignment horizontal="center" vertical="top"/>
    </xf>
    <xf numFmtId="0" fontId="11" fillId="0" borderId="1" xfId="0" applyFont="1" applyBorder="1" applyAlignment="1">
      <alignment horizontal="center"/>
    </xf>
    <xf numFmtId="0" fontId="11" fillId="0" borderId="1" xfId="0" applyFont="1" applyBorder="1" applyAlignment="1">
      <alignment horizontal="left" vertical="top"/>
    </xf>
    <xf numFmtId="0" fontId="11" fillId="0" borderId="1" xfId="0" applyFont="1" applyFill="1" applyBorder="1" applyAlignment="1">
      <alignment horizontal="center"/>
    </xf>
    <xf numFmtId="0" fontId="11" fillId="0" borderId="1" xfId="0" applyFont="1" applyBorder="1"/>
    <xf numFmtId="0" fontId="11" fillId="0" borderId="0" xfId="0" applyFont="1" applyAlignment="1">
      <alignment horizontal="center"/>
    </xf>
    <xf numFmtId="0" fontId="9" fillId="0" borderId="0" xfId="0" applyFont="1" applyAlignment="1">
      <alignment vertical="top"/>
    </xf>
    <xf numFmtId="0" fontId="9" fillId="0" borderId="16" xfId="0" applyFont="1" applyBorder="1" applyAlignment="1">
      <alignment vertical="top"/>
    </xf>
    <xf numFmtId="0" fontId="9" fillId="0" borderId="17" xfId="0" applyFont="1" applyBorder="1" applyAlignment="1">
      <alignment vertical="top"/>
    </xf>
    <xf numFmtId="0" fontId="12" fillId="0" borderId="0" xfId="0" applyFont="1" applyAlignment="1">
      <alignment horizontal="left" vertical="center"/>
    </xf>
    <xf numFmtId="0" fontId="13" fillId="0" borderId="0" xfId="0" applyFont="1" applyAlignment="1">
      <alignment horizontal="left" vertical="center"/>
    </xf>
    <xf numFmtId="0" fontId="13" fillId="4" borderId="0" xfId="0" applyFont="1" applyFill="1" applyAlignment="1">
      <alignment horizontal="left" vertical="center" wrapText="1"/>
    </xf>
    <xf numFmtId="1" fontId="15" fillId="5" borderId="1" xfId="0" applyNumberFormat="1" applyFont="1" applyFill="1" applyBorder="1" applyAlignment="1">
      <alignment horizontal="center" vertical="center"/>
    </xf>
    <xf numFmtId="0" fontId="13" fillId="0" borderId="1" xfId="0" applyFont="1" applyBorder="1" applyAlignment="1">
      <alignment horizontal="left" vertical="center"/>
    </xf>
    <xf numFmtId="1" fontId="13" fillId="2" borderId="1" xfId="0" applyNumberFormat="1" applyFont="1" applyFill="1" applyBorder="1" applyAlignment="1">
      <alignment horizontal="center" vertical="center"/>
    </xf>
    <xf numFmtId="1" fontId="13" fillId="0" borderId="1" xfId="0" applyNumberFormat="1" applyFont="1" applyBorder="1" applyAlignment="1">
      <alignment horizontal="center" vertical="center"/>
    </xf>
    <xf numFmtId="1" fontId="13" fillId="4" borderId="1" xfId="0" applyNumberFormat="1" applyFont="1" applyFill="1" applyBorder="1" applyAlignment="1">
      <alignment horizontal="center" vertical="center"/>
    </xf>
    <xf numFmtId="0" fontId="13" fillId="0" borderId="0" xfId="0" applyFont="1" applyAlignment="1">
      <alignment horizontal="center" vertical="center"/>
    </xf>
    <xf numFmtId="1" fontId="13" fillId="0" borderId="0" xfId="0" applyNumberFormat="1" applyFont="1" applyAlignment="1">
      <alignment horizontal="center" vertical="center"/>
    </xf>
    <xf numFmtId="0" fontId="13" fillId="0" borderId="0" xfId="0" applyFont="1" applyFill="1" applyAlignment="1">
      <alignment horizontal="left" vertical="center" wrapText="1"/>
    </xf>
    <xf numFmtId="0" fontId="16" fillId="2" borderId="0" xfId="1" applyFont="1" applyFill="1" applyAlignment="1" applyProtection="1">
      <alignment horizontal="left" vertical="center"/>
    </xf>
    <xf numFmtId="0" fontId="11" fillId="0" borderId="1" xfId="0" applyFont="1" applyFill="1" applyBorder="1" applyAlignment="1">
      <alignment horizontal="center" vertical="top"/>
    </xf>
    <xf numFmtId="0" fontId="11" fillId="0" borderId="1" xfId="0" applyFont="1" applyFill="1" applyBorder="1"/>
    <xf numFmtId="0" fontId="17" fillId="0" borderId="1" xfId="0" applyFont="1" applyFill="1" applyBorder="1" applyAlignment="1">
      <alignment horizontal="center"/>
    </xf>
    <xf numFmtId="0" fontId="9" fillId="0" borderId="1" xfId="0" applyFont="1" applyBorder="1" applyAlignment="1">
      <alignment vertical="top"/>
    </xf>
    <xf numFmtId="0" fontId="9" fillId="0" borderId="0" xfId="0" applyFont="1" applyBorder="1" applyAlignment="1">
      <alignment vertical="top"/>
    </xf>
    <xf numFmtId="0" fontId="9" fillId="0" borderId="18" xfId="0" applyFont="1" applyBorder="1" applyAlignment="1">
      <alignment vertical="top"/>
    </xf>
    <xf numFmtId="0" fontId="9" fillId="0" borderId="1" xfId="0" applyFont="1" applyBorder="1" applyAlignment="1">
      <alignment vertical="top" wrapText="1"/>
    </xf>
    <xf numFmtId="1" fontId="18" fillId="2" borderId="1" xfId="0" applyNumberFormat="1" applyFont="1" applyFill="1" applyBorder="1" applyAlignment="1">
      <alignment horizontal="center" vertical="center"/>
    </xf>
    <xf numFmtId="0" fontId="18" fillId="0" borderId="0" xfId="0" applyFont="1" applyFill="1" applyAlignment="1">
      <alignment horizontal="left" vertical="center" wrapText="1"/>
    </xf>
    <xf numFmtId="0" fontId="19" fillId="0" borderId="1" xfId="0" applyFont="1" applyBorder="1" applyAlignment="1">
      <alignment vertical="top" wrapText="1"/>
    </xf>
    <xf numFmtId="0" fontId="20" fillId="0" borderId="1" xfId="0" applyFont="1" applyBorder="1" applyAlignment="1">
      <alignment vertical="top" wrapText="1"/>
    </xf>
    <xf numFmtId="0" fontId="21" fillId="2" borderId="0" xfId="1" applyFont="1" applyFill="1" applyAlignment="1" applyProtection="1">
      <alignment horizontal="left" vertical="center"/>
    </xf>
    <xf numFmtId="0" fontId="10" fillId="0" borderId="0" xfId="0" applyFont="1" applyAlignment="1">
      <alignment horizontal="left" vertical="center"/>
    </xf>
    <xf numFmtId="0" fontId="21" fillId="3" borderId="0" xfId="1" applyFont="1" applyFill="1" applyAlignment="1" applyProtection="1">
      <alignment horizontal="left" vertical="center"/>
    </xf>
    <xf numFmtId="0" fontId="21" fillId="6" borderId="0" xfId="1" applyFont="1" applyFill="1" applyAlignment="1" applyProtection="1">
      <alignment horizontal="left" vertical="center"/>
    </xf>
    <xf numFmtId="0" fontId="11" fillId="4" borderId="0" xfId="0" applyFont="1" applyFill="1" applyAlignment="1">
      <alignment horizontal="left" vertical="center" wrapText="1"/>
    </xf>
    <xf numFmtId="0" fontId="17" fillId="0" borderId="0" xfId="0" applyFont="1" applyFill="1" applyAlignment="1">
      <alignment horizontal="left" vertical="center" wrapText="1"/>
    </xf>
    <xf numFmtId="0" fontId="10" fillId="0" borderId="0" xfId="0" applyFont="1" applyAlignment="1">
      <alignment vertical="center"/>
    </xf>
    <xf numFmtId="1" fontId="23" fillId="5" borderId="1" xfId="0" applyNumberFormat="1" applyFont="1" applyFill="1" applyBorder="1" applyAlignment="1">
      <alignment horizontal="center" vertical="center"/>
    </xf>
    <xf numFmtId="0" fontId="11" fillId="0" borderId="0" xfId="0" applyFont="1" applyAlignment="1">
      <alignment horizontal="left" vertical="center"/>
    </xf>
    <xf numFmtId="0" fontId="11" fillId="0" borderId="1" xfId="0" applyFont="1" applyBorder="1" applyAlignment="1">
      <alignment horizontal="left" vertical="center"/>
    </xf>
    <xf numFmtId="1" fontId="17" fillId="0" borderId="1" xfId="0" applyNumberFormat="1" applyFont="1" applyFill="1" applyBorder="1" applyAlignment="1">
      <alignment horizontal="center" vertical="center"/>
    </xf>
    <xf numFmtId="1" fontId="11" fillId="0" borderId="1" xfId="0" applyNumberFormat="1" applyFont="1" applyBorder="1" applyAlignment="1">
      <alignment horizontal="center" vertical="center"/>
    </xf>
    <xf numFmtId="1" fontId="11" fillId="3" borderId="1" xfId="0" applyNumberFormat="1" applyFont="1" applyFill="1" applyBorder="1" applyAlignment="1">
      <alignment horizontal="center" vertical="center"/>
    </xf>
    <xf numFmtId="1" fontId="11" fillId="4" borderId="1" xfId="0" applyNumberFormat="1" applyFont="1" applyFill="1" applyBorder="1" applyAlignment="1">
      <alignment horizontal="center" vertical="center"/>
    </xf>
    <xf numFmtId="1" fontId="11" fillId="2" borderId="1" xfId="0" applyNumberFormat="1" applyFont="1" applyFill="1" applyBorder="1" applyAlignment="1">
      <alignment horizontal="center" vertical="center"/>
    </xf>
    <xf numFmtId="0" fontId="5" fillId="0" borderId="0" xfId="0" applyFont="1" applyFill="1" applyAlignment="1">
      <alignment horizontal="left" vertical="center" wrapText="1"/>
    </xf>
    <xf numFmtId="1" fontId="11" fillId="6" borderId="1" xfId="0" applyNumberFormat="1" applyFont="1" applyFill="1" applyBorder="1" applyAlignment="1">
      <alignment horizontal="center" vertical="center"/>
    </xf>
    <xf numFmtId="1" fontId="11" fillId="0" borderId="0" xfId="0" applyNumberFormat="1" applyFont="1" applyAlignment="1">
      <alignment horizontal="center" vertical="center"/>
    </xf>
    <xf numFmtId="0" fontId="17" fillId="0" borderId="0" xfId="0" applyFont="1" applyAlignment="1">
      <alignment horizontal="left" vertical="center"/>
    </xf>
    <xf numFmtId="1" fontId="23" fillId="5" borderId="6" xfId="0" applyNumberFormat="1" applyFont="1" applyFill="1" applyBorder="1" applyAlignment="1">
      <alignment horizontal="center" vertical="center"/>
    </xf>
    <xf numFmtId="0" fontId="11" fillId="0" borderId="1" xfId="0" applyFont="1" applyFill="1" applyBorder="1" applyAlignment="1">
      <alignment horizontal="left" vertical="center"/>
    </xf>
    <xf numFmtId="0" fontId="11" fillId="0" borderId="0" xfId="0" applyFont="1" applyAlignment="1">
      <alignment horizontal="center" vertical="center"/>
    </xf>
    <xf numFmtId="49" fontId="10" fillId="3" borderId="6" xfId="0" applyNumberFormat="1" applyFont="1" applyFill="1" applyBorder="1" applyAlignment="1">
      <alignment horizontal="center" vertical="center"/>
    </xf>
    <xf numFmtId="49" fontId="10" fillId="3" borderId="15" xfId="0" applyNumberFormat="1" applyFont="1" applyFill="1" applyBorder="1" applyAlignment="1">
      <alignment horizontal="center" vertical="center"/>
    </xf>
    <xf numFmtId="0" fontId="8" fillId="2" borderId="1" xfId="0" applyFont="1" applyFill="1" applyBorder="1" applyAlignment="1">
      <alignment vertical="top"/>
    </xf>
    <xf numFmtId="0" fontId="8" fillId="2" borderId="1" xfId="0" applyFont="1" applyFill="1" applyBorder="1" applyAlignment="1">
      <alignment vertical="top" wrapText="1"/>
    </xf>
    <xf numFmtId="0" fontId="11" fillId="0" borderId="1" xfId="0" applyFont="1" applyBorder="1" applyAlignment="1">
      <alignment horizontal="center" vertical="center"/>
    </xf>
    <xf numFmtId="0" fontId="13" fillId="0" borderId="0" xfId="0" applyFont="1" applyFill="1" applyAlignment="1">
      <alignment horizontal="left" vertical="center"/>
    </xf>
    <xf numFmtId="0" fontId="12" fillId="0" borderId="1" xfId="0" applyFont="1" applyFill="1" applyBorder="1" applyAlignment="1">
      <alignment horizontal="left" vertical="center"/>
    </xf>
    <xf numFmtId="0" fontId="13" fillId="0" borderId="1" xfId="0" applyFont="1" applyFill="1" applyBorder="1" applyAlignment="1">
      <alignment horizontal="left" vertical="center"/>
    </xf>
    <xf numFmtId="0" fontId="11" fillId="0" borderId="0" xfId="0" applyFont="1" applyFill="1" applyAlignment="1">
      <alignment horizontal="left" vertical="center"/>
    </xf>
    <xf numFmtId="0" fontId="6" fillId="0" borderId="0" xfId="0" applyFont="1" applyFill="1" applyAlignment="1">
      <alignment horizontal="left" vertical="center"/>
    </xf>
    <xf numFmtId="0" fontId="25" fillId="0" borderId="0" xfId="0" applyFont="1" applyFill="1" applyAlignment="1">
      <alignment horizontal="left" vertical="center"/>
    </xf>
    <xf numFmtId="1" fontId="13" fillId="0" borderId="1" xfId="0" applyNumberFormat="1" applyFont="1" applyFill="1" applyBorder="1" applyAlignment="1">
      <alignment horizontal="center" vertical="center"/>
    </xf>
    <xf numFmtId="1" fontId="18" fillId="0" borderId="1" xfId="0" applyNumberFormat="1" applyFont="1" applyFill="1" applyBorder="1" applyAlignment="1">
      <alignment horizontal="center" vertical="center"/>
    </xf>
    <xf numFmtId="1" fontId="11" fillId="0" borderId="1" xfId="0" applyNumberFormat="1" applyFont="1" applyFill="1" applyBorder="1" applyAlignment="1">
      <alignment horizontal="center" vertical="center"/>
    </xf>
    <xf numFmtId="1" fontId="26" fillId="2" borderId="1" xfId="0" applyNumberFormat="1" applyFont="1" applyFill="1" applyBorder="1" applyAlignment="1">
      <alignment horizontal="center" vertical="center"/>
    </xf>
    <xf numFmtId="1" fontId="26" fillId="4" borderId="1" xfId="0" applyNumberFormat="1" applyFont="1" applyFill="1" applyBorder="1" applyAlignment="1">
      <alignment horizontal="center" vertical="center"/>
    </xf>
    <xf numFmtId="0" fontId="11" fillId="0" borderId="0" xfId="0" applyFont="1" applyBorder="1" applyAlignment="1">
      <alignment horizontal="left" vertical="center"/>
    </xf>
    <xf numFmtId="0" fontId="10" fillId="2" borderId="6" xfId="0" applyFont="1" applyFill="1" applyBorder="1" applyAlignment="1">
      <alignment horizontal="left" vertical="center"/>
    </xf>
    <xf numFmtId="9" fontId="23" fillId="5" borderId="6" xfId="0" applyNumberFormat="1" applyFont="1" applyFill="1" applyBorder="1" applyAlignment="1">
      <alignment horizontal="center" vertical="center"/>
    </xf>
    <xf numFmtId="0" fontId="12" fillId="2" borderId="6" xfId="0" applyFont="1" applyFill="1" applyBorder="1" applyAlignment="1">
      <alignment horizontal="left" vertical="center"/>
    </xf>
    <xf numFmtId="9" fontId="15" fillId="5" borderId="6" xfId="0" applyNumberFormat="1" applyFont="1" applyFill="1" applyBorder="1" applyAlignment="1">
      <alignment horizontal="center" vertical="center"/>
    </xf>
    <xf numFmtId="0" fontId="10" fillId="2" borderId="1" xfId="0" applyFont="1" applyFill="1" applyBorder="1" applyAlignment="1">
      <alignment vertical="center"/>
    </xf>
    <xf numFmtId="0" fontId="6" fillId="0" borderId="1" xfId="0" applyFont="1" applyFill="1" applyBorder="1" applyAlignment="1">
      <alignment vertical="center"/>
    </xf>
    <xf numFmtId="1" fontId="17" fillId="0" borderId="1" xfId="0" applyNumberFormat="1" applyFont="1" applyFill="1" applyBorder="1" applyAlignment="1">
      <alignment horizontal="center" vertical="center" wrapText="1"/>
    </xf>
    <xf numFmtId="0" fontId="10" fillId="2" borderId="19" xfId="0" applyFont="1" applyFill="1" applyBorder="1" applyAlignment="1">
      <alignment vertical="center"/>
    </xf>
    <xf numFmtId="0" fontId="11" fillId="0" borderId="20" xfId="0" applyFont="1" applyBorder="1" applyAlignment="1">
      <alignment horizontal="left" vertical="center"/>
    </xf>
    <xf numFmtId="1" fontId="11" fillId="2" borderId="20" xfId="0" applyNumberFormat="1" applyFont="1" applyFill="1" applyBorder="1" applyAlignment="1">
      <alignment horizontal="center" vertical="center"/>
    </xf>
    <xf numFmtId="1" fontId="11" fillId="0" borderId="20" xfId="0" applyNumberFormat="1" applyFont="1" applyBorder="1" applyAlignment="1">
      <alignment horizontal="center" vertical="center"/>
    </xf>
    <xf numFmtId="1" fontId="11" fillId="0" borderId="21" xfId="0" applyNumberFormat="1" applyFont="1" applyBorder="1" applyAlignment="1">
      <alignment horizontal="center" vertical="center"/>
    </xf>
    <xf numFmtId="0" fontId="11" fillId="0" borderId="16" xfId="0" applyFont="1" applyBorder="1" applyAlignment="1">
      <alignment horizontal="left" vertical="center"/>
    </xf>
    <xf numFmtId="1" fontId="11" fillId="0" borderId="22" xfId="0" applyNumberFormat="1" applyFont="1" applyBorder="1" applyAlignment="1">
      <alignment horizontal="center" vertical="center"/>
    </xf>
    <xf numFmtId="0" fontId="11" fillId="0" borderId="17" xfId="0" applyFont="1" applyBorder="1" applyAlignment="1">
      <alignment horizontal="left" vertical="center"/>
    </xf>
    <xf numFmtId="0" fontId="11" fillId="0" borderId="23" xfId="0" applyFont="1" applyBorder="1" applyAlignment="1">
      <alignment horizontal="left" vertical="center"/>
    </xf>
    <xf numFmtId="1" fontId="17" fillId="0" borderId="23" xfId="0" applyNumberFormat="1" applyFont="1" applyFill="1" applyBorder="1" applyAlignment="1">
      <alignment horizontal="center" vertical="center"/>
    </xf>
    <xf numFmtId="1" fontId="11" fillId="0" borderId="23" xfId="0" applyNumberFormat="1" applyFont="1" applyBorder="1" applyAlignment="1">
      <alignment horizontal="center" vertical="center"/>
    </xf>
    <xf numFmtId="1" fontId="11" fillId="0" borderId="24" xfId="0" applyNumberFormat="1" applyFont="1" applyBorder="1" applyAlignment="1">
      <alignment horizontal="center" vertical="center"/>
    </xf>
    <xf numFmtId="0" fontId="12" fillId="2" borderId="19" xfId="0" applyFont="1" applyFill="1" applyBorder="1" applyAlignment="1">
      <alignment vertical="center"/>
    </xf>
    <xf numFmtId="0" fontId="13" fillId="0" borderId="20" xfId="0" applyFont="1" applyFill="1" applyBorder="1" applyAlignment="1">
      <alignment horizontal="left" vertical="center"/>
    </xf>
    <xf numFmtId="1" fontId="18" fillId="0" borderId="20" xfId="0" applyNumberFormat="1" applyFont="1" applyFill="1" applyBorder="1" applyAlignment="1">
      <alignment horizontal="center" vertical="center"/>
    </xf>
    <xf numFmtId="1" fontId="13" fillId="0" borderId="20" xfId="0" applyNumberFormat="1" applyFont="1" applyBorder="1" applyAlignment="1">
      <alignment horizontal="center" vertical="center"/>
    </xf>
    <xf numFmtId="0" fontId="12" fillId="0" borderId="16" xfId="0" applyFont="1" applyFill="1" applyBorder="1" applyAlignment="1">
      <alignment horizontal="left" vertical="center"/>
    </xf>
    <xf numFmtId="0" fontId="13" fillId="0" borderId="16" xfId="0" applyFont="1" applyBorder="1" applyAlignment="1">
      <alignment horizontal="left" vertical="center"/>
    </xf>
    <xf numFmtId="0" fontId="13" fillId="0" borderId="17" xfId="0" applyFont="1" applyBorder="1" applyAlignment="1">
      <alignment horizontal="left" vertical="center"/>
    </xf>
    <xf numFmtId="0" fontId="13" fillId="0" borderId="23" xfId="0" applyFont="1" applyBorder="1" applyAlignment="1">
      <alignment horizontal="left" vertical="center"/>
    </xf>
    <xf numFmtId="0" fontId="13" fillId="0" borderId="23" xfId="0" applyFont="1" applyFill="1" applyBorder="1" applyAlignment="1">
      <alignment horizontal="left" vertical="center"/>
    </xf>
    <xf numFmtId="1" fontId="18" fillId="0" borderId="23" xfId="0" applyNumberFormat="1" applyFont="1" applyFill="1" applyBorder="1" applyAlignment="1">
      <alignment horizontal="center" vertical="center"/>
    </xf>
    <xf numFmtId="1" fontId="13" fillId="0" borderId="23" xfId="0" applyNumberFormat="1" applyFont="1" applyBorder="1" applyAlignment="1">
      <alignment horizontal="center" vertical="center"/>
    </xf>
    <xf numFmtId="1" fontId="11" fillId="3" borderId="20" xfId="0" applyNumberFormat="1" applyFont="1" applyFill="1" applyBorder="1" applyAlignment="1">
      <alignment horizontal="center" vertical="center"/>
    </xf>
    <xf numFmtId="1" fontId="11" fillId="3" borderId="23" xfId="0" applyNumberFormat="1" applyFont="1" applyFill="1" applyBorder="1" applyAlignment="1">
      <alignment horizontal="center" vertical="center"/>
    </xf>
    <xf numFmtId="1" fontId="17" fillId="0" borderId="20" xfId="0" applyNumberFormat="1" applyFont="1" applyFill="1" applyBorder="1" applyAlignment="1">
      <alignment horizontal="center" vertical="center"/>
    </xf>
    <xf numFmtId="1" fontId="11" fillId="6" borderId="20" xfId="0" applyNumberFormat="1" applyFont="1" applyFill="1" applyBorder="1" applyAlignment="1">
      <alignment horizontal="center" vertical="center"/>
    </xf>
    <xf numFmtId="0" fontId="12" fillId="0" borderId="20" xfId="0" applyFont="1" applyFill="1" applyBorder="1" applyAlignment="1">
      <alignment horizontal="left" vertical="center"/>
    </xf>
    <xf numFmtId="1" fontId="11" fillId="2" borderId="23" xfId="0" applyNumberFormat="1" applyFont="1" applyFill="1" applyBorder="1" applyAlignment="1">
      <alignment horizontal="center" vertical="center"/>
    </xf>
    <xf numFmtId="0" fontId="11" fillId="0" borderId="20" xfId="0" applyFont="1" applyFill="1" applyBorder="1" applyAlignment="1">
      <alignment horizontal="left" vertical="center"/>
    </xf>
    <xf numFmtId="0" fontId="11" fillId="0" borderId="16" xfId="0" applyFont="1" applyFill="1" applyBorder="1" applyAlignment="1">
      <alignment horizontal="left" vertical="center"/>
    </xf>
    <xf numFmtId="0" fontId="11" fillId="0" borderId="23" xfId="0" applyFont="1" applyBorder="1" applyAlignment="1">
      <alignment horizontal="center" vertical="center"/>
    </xf>
    <xf numFmtId="1" fontId="13" fillId="2" borderId="23" xfId="0" applyNumberFormat="1" applyFont="1" applyFill="1" applyBorder="1" applyAlignment="1">
      <alignment horizontal="center" vertical="center"/>
    </xf>
    <xf numFmtId="0" fontId="13" fillId="0" borderId="0" xfId="0" applyFont="1" applyBorder="1" applyAlignment="1">
      <alignment horizontal="left" vertical="center"/>
    </xf>
    <xf numFmtId="0" fontId="25" fillId="0" borderId="0" xfId="0" applyFont="1" applyFill="1" applyBorder="1" applyAlignment="1">
      <alignment horizontal="left" vertical="center"/>
    </xf>
    <xf numFmtId="0" fontId="13" fillId="0" borderId="0" xfId="0" applyFont="1" applyFill="1" applyBorder="1" applyAlignment="1">
      <alignment horizontal="left" vertical="center"/>
    </xf>
    <xf numFmtId="0" fontId="6" fillId="0" borderId="0" xfId="0" applyFont="1" applyFill="1" applyBorder="1" applyAlignment="1">
      <alignment horizontal="left" vertical="center"/>
    </xf>
    <xf numFmtId="1" fontId="13" fillId="0" borderId="21" xfId="0" applyNumberFormat="1" applyFont="1" applyBorder="1" applyAlignment="1">
      <alignment horizontal="center" vertical="center"/>
    </xf>
    <xf numFmtId="1" fontId="13" fillId="0" borderId="22" xfId="0" applyNumberFormat="1" applyFont="1" applyBorder="1" applyAlignment="1">
      <alignment horizontal="center" vertical="center"/>
    </xf>
    <xf numFmtId="1" fontId="13" fillId="0" borderId="24" xfId="0" applyNumberFormat="1" applyFont="1" applyBorder="1" applyAlignment="1">
      <alignment horizontal="center" vertical="center"/>
    </xf>
    <xf numFmtId="0" fontId="12" fillId="0" borderId="21" xfId="0" applyFont="1" applyFill="1" applyBorder="1" applyAlignment="1">
      <alignment horizontal="left" vertical="center"/>
    </xf>
    <xf numFmtId="0" fontId="12" fillId="0" borderId="22" xfId="0" applyFont="1" applyFill="1" applyBorder="1" applyAlignment="1">
      <alignment horizontal="left" vertical="center"/>
    </xf>
    <xf numFmtId="1" fontId="11" fillId="6" borderId="23" xfId="0" applyNumberFormat="1" applyFont="1" applyFill="1" applyBorder="1" applyAlignment="1">
      <alignment horizontal="center" vertical="center"/>
    </xf>
    <xf numFmtId="1" fontId="11" fillId="4" borderId="23" xfId="0" applyNumberFormat="1" applyFont="1" applyFill="1" applyBorder="1" applyAlignment="1">
      <alignment horizontal="center" vertical="center"/>
    </xf>
    <xf numFmtId="1" fontId="13" fillId="4" borderId="23" xfId="0" applyNumberFormat="1" applyFont="1" applyFill="1" applyBorder="1" applyAlignment="1">
      <alignment horizontal="center" vertical="center"/>
    </xf>
    <xf numFmtId="0" fontId="11" fillId="0" borderId="16" xfId="0" applyFont="1" applyBorder="1" applyAlignment="1">
      <alignment horizontal="left" vertical="center" wrapText="1"/>
    </xf>
    <xf numFmtId="1" fontId="26" fillId="4" borderId="23" xfId="0" applyNumberFormat="1" applyFont="1" applyFill="1" applyBorder="1" applyAlignment="1">
      <alignment horizontal="center" vertical="center"/>
    </xf>
    <xf numFmtId="0" fontId="18" fillId="0" borderId="20" xfId="0" applyFont="1" applyFill="1" applyBorder="1" applyAlignment="1">
      <alignment horizontal="center" vertical="center"/>
    </xf>
    <xf numFmtId="0" fontId="6" fillId="0" borderId="20" xfId="0" applyFont="1" applyFill="1" applyBorder="1" applyAlignment="1">
      <alignment vertical="center"/>
    </xf>
    <xf numFmtId="0" fontId="6" fillId="0" borderId="16" xfId="0" applyFont="1" applyFill="1" applyBorder="1" applyAlignment="1">
      <alignment vertical="center"/>
    </xf>
    <xf numFmtId="0" fontId="10" fillId="2" borderId="20" xfId="0" applyFont="1" applyFill="1" applyBorder="1" applyAlignment="1">
      <alignment vertical="center"/>
    </xf>
    <xf numFmtId="0" fontId="10" fillId="2" borderId="16" xfId="0" applyFont="1" applyFill="1" applyBorder="1" applyAlignment="1">
      <alignment vertical="center"/>
    </xf>
    <xf numFmtId="1" fontId="11" fillId="0" borderId="23" xfId="0" applyNumberFormat="1" applyFont="1" applyFill="1" applyBorder="1" applyAlignment="1">
      <alignment horizontal="center" vertical="center"/>
    </xf>
    <xf numFmtId="49" fontId="10" fillId="3" borderId="7" xfId="0" applyNumberFormat="1" applyFont="1" applyFill="1" applyBorder="1" applyAlignment="1">
      <alignment horizontal="center" vertical="center"/>
    </xf>
    <xf numFmtId="1" fontId="11" fillId="0" borderId="0" xfId="0" applyNumberFormat="1" applyFont="1"/>
    <xf numFmtId="49" fontId="10" fillId="3" borderId="8" xfId="0" applyNumberFormat="1" applyFont="1" applyFill="1" applyBorder="1" applyAlignment="1">
      <alignment horizontal="center" vertical="center"/>
    </xf>
    <xf numFmtId="49" fontId="10" fillId="3" borderId="13" xfId="0" applyNumberFormat="1" applyFont="1" applyFill="1" applyBorder="1" applyAlignment="1">
      <alignment horizontal="center" vertical="center"/>
    </xf>
    <xf numFmtId="14" fontId="10" fillId="6" borderId="15" xfId="0" applyNumberFormat="1" applyFont="1" applyFill="1" applyBorder="1" applyAlignment="1">
      <alignment horizontal="center" vertical="center"/>
    </xf>
    <xf numFmtId="0" fontId="11" fillId="0" borderId="1" xfId="0" applyFont="1" applyFill="1" applyBorder="1" applyAlignment="1">
      <alignment horizontal="left" vertical="top"/>
    </xf>
    <xf numFmtId="0" fontId="6" fillId="0" borderId="1" xfId="2" applyFont="1" applyFill="1" applyBorder="1" applyAlignment="1">
      <alignment horizontal="center" vertical="top" wrapText="1"/>
    </xf>
    <xf numFmtId="0" fontId="6" fillId="0" borderId="1" xfId="2" applyFont="1" applyFill="1" applyBorder="1" applyAlignment="1">
      <alignment horizontal="left" vertical="top" wrapText="1"/>
    </xf>
    <xf numFmtId="0" fontId="10" fillId="2" borderId="15" xfId="0" applyFont="1" applyFill="1" applyBorder="1" applyAlignment="1">
      <alignment horizontal="center" vertical="top"/>
    </xf>
    <xf numFmtId="0" fontId="10" fillId="2" borderId="6" xfId="0" applyFont="1" applyFill="1" applyBorder="1" applyAlignment="1">
      <alignment horizontal="center" vertical="top"/>
    </xf>
    <xf numFmtId="0" fontId="11" fillId="0" borderId="1" xfId="0" applyFont="1" applyFill="1" applyBorder="1" applyAlignment="1" applyProtection="1">
      <alignment horizontal="center"/>
      <protection locked="0"/>
    </xf>
    <xf numFmtId="0" fontId="10" fillId="8" borderId="6" xfId="0" applyFont="1" applyFill="1" applyBorder="1" applyAlignment="1">
      <alignment horizontal="center" vertical="center"/>
    </xf>
    <xf numFmtId="0" fontId="10" fillId="8" borderId="15" xfId="0" applyFont="1" applyFill="1" applyBorder="1" applyAlignment="1">
      <alignment horizontal="center" vertical="center"/>
    </xf>
    <xf numFmtId="14" fontId="10" fillId="8" borderId="15" xfId="0" applyNumberFormat="1" applyFont="1" applyFill="1" applyBorder="1" applyAlignment="1">
      <alignment horizontal="center" vertical="center"/>
    </xf>
    <xf numFmtId="16" fontId="10" fillId="8" borderId="7" xfId="0" applyNumberFormat="1" applyFont="1" applyFill="1" applyBorder="1" applyAlignment="1">
      <alignment horizontal="center" vertical="center"/>
    </xf>
    <xf numFmtId="0" fontId="17" fillId="0" borderId="0" xfId="0" applyFont="1" applyFill="1" applyAlignment="1">
      <alignment horizontal="center" vertical="center" wrapText="1"/>
    </xf>
    <xf numFmtId="0" fontId="12" fillId="0" borderId="20" xfId="0" applyFont="1" applyFill="1" applyBorder="1" applyAlignment="1">
      <alignment horizontal="center" vertical="center"/>
    </xf>
    <xf numFmtId="0" fontId="13" fillId="10" borderId="0" xfId="0" applyFont="1" applyFill="1" applyAlignment="1">
      <alignment horizontal="left" vertical="center"/>
    </xf>
    <xf numFmtId="0" fontId="13" fillId="11" borderId="0" xfId="0" applyFont="1" applyFill="1" applyAlignment="1">
      <alignment horizontal="left" vertical="center"/>
    </xf>
    <xf numFmtId="1" fontId="11" fillId="10" borderId="1" xfId="0" applyNumberFormat="1" applyFont="1" applyFill="1" applyBorder="1" applyAlignment="1">
      <alignment horizontal="center" vertical="center"/>
    </xf>
    <xf numFmtId="1" fontId="11" fillId="10" borderId="20" xfId="0" applyNumberFormat="1" applyFont="1" applyFill="1" applyBorder="1" applyAlignment="1">
      <alignment horizontal="center" vertical="center"/>
    </xf>
    <xf numFmtId="1" fontId="11" fillId="10" borderId="23" xfId="0" applyNumberFormat="1" applyFont="1" applyFill="1" applyBorder="1" applyAlignment="1">
      <alignment horizontal="center" vertical="center"/>
    </xf>
    <xf numFmtId="1" fontId="13" fillId="10" borderId="1" xfId="0" applyNumberFormat="1" applyFont="1" applyFill="1" applyBorder="1" applyAlignment="1">
      <alignment horizontal="center" vertical="center"/>
    </xf>
    <xf numFmtId="1" fontId="13" fillId="10" borderId="23" xfId="0" applyNumberFormat="1" applyFont="1" applyFill="1" applyBorder="1" applyAlignment="1">
      <alignment horizontal="center" vertical="center"/>
    </xf>
    <xf numFmtId="0" fontId="17" fillId="0" borderId="1" xfId="0" applyFont="1" applyFill="1" applyBorder="1" applyAlignment="1">
      <alignment horizontal="center" vertical="center" wrapText="1"/>
    </xf>
    <xf numFmtId="0" fontId="11" fillId="10" borderId="1" xfId="0" applyFont="1" applyFill="1" applyBorder="1" applyAlignment="1">
      <alignment horizontal="center" vertical="center" wrapText="1"/>
    </xf>
    <xf numFmtId="1" fontId="11" fillId="11" borderId="1" xfId="0" applyNumberFormat="1" applyFont="1" applyFill="1" applyBorder="1" applyAlignment="1">
      <alignment horizontal="center" vertical="center"/>
    </xf>
    <xf numFmtId="0" fontId="13" fillId="10" borderId="0" xfId="0" applyFont="1" applyFill="1" applyAlignment="1">
      <alignment horizontal="center" vertical="center"/>
    </xf>
    <xf numFmtId="0" fontId="13" fillId="10" borderId="1" xfId="0" applyFont="1" applyFill="1" applyBorder="1" applyAlignment="1">
      <alignment horizontal="center" vertical="center"/>
    </xf>
    <xf numFmtId="0" fontId="27" fillId="0" borderId="20" xfId="0" applyFont="1" applyFill="1" applyBorder="1" applyAlignment="1">
      <alignment horizontal="center" vertical="center"/>
    </xf>
    <xf numFmtId="0" fontId="11" fillId="11" borderId="0" xfId="0" applyFont="1" applyFill="1" applyAlignment="1">
      <alignment horizontal="left" vertical="center"/>
    </xf>
    <xf numFmtId="1" fontId="5" fillId="11" borderId="1" xfId="0" applyNumberFormat="1" applyFont="1" applyFill="1" applyBorder="1" applyAlignment="1">
      <alignment horizontal="center" vertical="center"/>
    </xf>
    <xf numFmtId="1" fontId="26" fillId="11" borderId="1" xfId="0" applyNumberFormat="1" applyFont="1" applyFill="1" applyBorder="1" applyAlignment="1">
      <alignment horizontal="center" vertical="center"/>
    </xf>
    <xf numFmtId="0" fontId="11" fillId="0" borderId="2" xfId="0" applyFont="1" applyFill="1" applyBorder="1" applyAlignment="1">
      <alignment horizontal="left" vertical="top"/>
    </xf>
    <xf numFmtId="0" fontId="11" fillId="0" borderId="4" xfId="0" applyFont="1" applyFill="1" applyBorder="1" applyAlignment="1">
      <alignment horizontal="center"/>
    </xf>
    <xf numFmtId="0" fontId="11" fillId="0" borderId="6" xfId="0" applyFont="1" applyFill="1" applyBorder="1" applyAlignment="1">
      <alignment horizontal="center" vertical="top"/>
    </xf>
    <xf numFmtId="0" fontId="11" fillId="0" borderId="7" xfId="0" applyFont="1" applyFill="1" applyBorder="1" applyAlignment="1">
      <alignment horizontal="center" vertical="top"/>
    </xf>
    <xf numFmtId="0" fontId="11" fillId="0" borderId="2" xfId="0" applyFont="1" applyFill="1" applyBorder="1"/>
    <xf numFmtId="0" fontId="11" fillId="0" borderId="6" xfId="0" applyFont="1" applyBorder="1" applyAlignment="1">
      <alignment horizontal="center" vertical="center"/>
    </xf>
    <xf numFmtId="0" fontId="11" fillId="0" borderId="7" xfId="0" applyFont="1" applyFill="1" applyBorder="1" applyAlignment="1">
      <alignment horizontal="center"/>
    </xf>
    <xf numFmtId="0" fontId="6" fillId="0" borderId="6" xfId="2" applyFont="1" applyFill="1" applyBorder="1" applyAlignment="1">
      <alignment horizontal="center" vertical="top" wrapText="1"/>
    </xf>
    <xf numFmtId="0" fontId="11" fillId="0" borderId="7" xfId="0" applyFont="1" applyBorder="1" applyAlignment="1">
      <alignment horizontal="center" vertical="center"/>
    </xf>
    <xf numFmtId="0" fontId="11" fillId="3" borderId="1" xfId="0" applyFont="1" applyFill="1" applyBorder="1" applyAlignment="1">
      <alignment horizontal="left" vertical="top"/>
    </xf>
    <xf numFmtId="0" fontId="11" fillId="3" borderId="1" xfId="0" applyFont="1" applyFill="1" applyBorder="1" applyAlignment="1">
      <alignment horizontal="center" vertical="top"/>
    </xf>
    <xf numFmtId="0" fontId="11" fillId="3" borderId="1" xfId="0" applyFont="1" applyFill="1" applyBorder="1" applyAlignment="1">
      <alignment horizontal="center" vertical="center"/>
    </xf>
    <xf numFmtId="0" fontId="13"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6" fillId="3" borderId="1" xfId="2" applyFont="1" applyFill="1" applyBorder="1" applyAlignment="1">
      <alignment horizontal="center" vertical="top" wrapText="1"/>
    </xf>
    <xf numFmtId="14" fontId="10" fillId="3" borderId="15" xfId="0" applyNumberFormat="1" applyFont="1" applyFill="1" applyBorder="1" applyAlignment="1">
      <alignment horizontal="center" vertical="center"/>
    </xf>
    <xf numFmtId="0" fontId="11" fillId="0" borderId="6" xfId="0" applyFont="1" applyBorder="1" applyAlignment="1">
      <alignment horizontal="center"/>
    </xf>
    <xf numFmtId="0" fontId="11" fillId="0" borderId="6" xfId="0" applyFont="1" applyFill="1" applyBorder="1" applyAlignment="1">
      <alignment horizontal="center"/>
    </xf>
    <xf numFmtId="0" fontId="6" fillId="3" borderId="1" xfId="2" applyFont="1" applyFill="1" applyBorder="1" applyAlignment="1">
      <alignment horizontal="left" vertical="top" wrapText="1"/>
    </xf>
    <xf numFmtId="0" fontId="11" fillId="3" borderId="2" xfId="0" applyFont="1" applyFill="1" applyBorder="1"/>
    <xf numFmtId="1" fontId="5" fillId="12" borderId="1" xfId="0" applyNumberFormat="1" applyFont="1" applyFill="1" applyBorder="1" applyAlignment="1">
      <alignment horizontal="center" vertical="center"/>
    </xf>
    <xf numFmtId="1" fontId="5" fillId="12" borderId="23" xfId="0" applyNumberFormat="1" applyFont="1" applyFill="1" applyBorder="1" applyAlignment="1">
      <alignment horizontal="center" vertical="center"/>
    </xf>
    <xf numFmtId="0" fontId="13" fillId="12" borderId="0" xfId="0" applyFont="1" applyFill="1" applyAlignment="1">
      <alignment horizontal="left" vertical="center"/>
    </xf>
    <xf numFmtId="1" fontId="17" fillId="12" borderId="23" xfId="0" applyNumberFormat="1" applyFont="1" applyFill="1" applyBorder="1" applyAlignment="1">
      <alignment horizontal="center" vertical="center"/>
    </xf>
    <xf numFmtId="1" fontId="17" fillId="12" borderId="1" xfId="0" applyNumberFormat="1" applyFont="1" applyFill="1" applyBorder="1" applyAlignment="1">
      <alignment horizontal="center" vertical="center"/>
    </xf>
    <xf numFmtId="1" fontId="18" fillId="12" borderId="1" xfId="0" applyNumberFormat="1" applyFont="1" applyFill="1" applyBorder="1" applyAlignment="1">
      <alignment horizontal="center" vertical="center"/>
    </xf>
    <xf numFmtId="1" fontId="26" fillId="12" borderId="1" xfId="0" applyNumberFormat="1" applyFont="1" applyFill="1" applyBorder="1" applyAlignment="1">
      <alignment horizontal="center" vertical="center"/>
    </xf>
    <xf numFmtId="0" fontId="11" fillId="3" borderId="1" xfId="0" applyFont="1" applyFill="1" applyBorder="1" applyAlignment="1">
      <alignment horizontal="center"/>
    </xf>
    <xf numFmtId="0" fontId="11" fillId="0" borderId="1" xfId="0" applyFont="1" applyFill="1" applyBorder="1" applyAlignment="1"/>
    <xf numFmtId="1" fontId="11" fillId="0" borderId="0" xfId="0" applyNumberFormat="1" applyFont="1" applyAlignment="1">
      <alignment horizontal="center"/>
    </xf>
    <xf numFmtId="0" fontId="10" fillId="0" borderId="8"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8" xfId="0" applyFont="1" applyBorder="1" applyAlignment="1">
      <alignment horizontal="center"/>
    </xf>
    <xf numFmtId="0" fontId="10" fillId="0" borderId="10" xfId="0" applyFont="1" applyBorder="1" applyAlignment="1">
      <alignment horizontal="center"/>
    </xf>
    <xf numFmtId="0" fontId="10" fillId="0" borderId="13" xfId="0" applyFont="1" applyBorder="1" applyAlignment="1">
      <alignment horizontal="center"/>
    </xf>
    <xf numFmtId="0" fontId="10" fillId="0" borderId="14" xfId="0" applyFont="1" applyBorder="1" applyAlignment="1">
      <alignment horizontal="center"/>
    </xf>
    <xf numFmtId="0" fontId="10" fillId="0" borderId="11" xfId="0" applyFont="1" applyBorder="1" applyAlignment="1">
      <alignment horizontal="center"/>
    </xf>
    <xf numFmtId="0" fontId="10" fillId="0" borderId="12" xfId="0" applyFont="1" applyBorder="1" applyAlignment="1">
      <alignment horizont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15" xfId="0" applyFont="1" applyFill="1" applyBorder="1" applyAlignment="1">
      <alignment horizontal="center" vertical="center"/>
    </xf>
    <xf numFmtId="0" fontId="22" fillId="2" borderId="2" xfId="0" applyFont="1" applyFill="1" applyBorder="1" applyAlignment="1">
      <alignment horizontal="center" vertical="center"/>
    </xf>
    <xf numFmtId="0" fontId="22" fillId="2" borderId="3" xfId="0" applyFont="1" applyFill="1" applyBorder="1" applyAlignment="1">
      <alignment horizontal="center" vertical="center"/>
    </xf>
    <xf numFmtId="0" fontId="22" fillId="2" borderId="4" xfId="0" applyFont="1" applyFill="1" applyBorder="1" applyAlignment="1">
      <alignment horizontal="center" vertical="center"/>
    </xf>
    <xf numFmtId="0" fontId="22" fillId="2" borderId="8" xfId="0" applyFont="1" applyFill="1" applyBorder="1" applyAlignment="1">
      <alignment horizontal="center" vertical="center" wrapText="1"/>
    </xf>
    <xf numFmtId="0" fontId="22" fillId="2" borderId="9"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22" fillId="2" borderId="11" xfId="0" applyFont="1" applyFill="1" applyBorder="1" applyAlignment="1">
      <alignment horizontal="center" vertical="center" wrapText="1"/>
    </xf>
    <xf numFmtId="0" fontId="22" fillId="2" borderId="5" xfId="0" applyFont="1" applyFill="1" applyBorder="1" applyAlignment="1">
      <alignment horizontal="center" vertical="center" wrapText="1"/>
    </xf>
    <xf numFmtId="0" fontId="22" fillId="2" borderId="12" xfId="0" applyFont="1" applyFill="1" applyBorder="1" applyAlignment="1">
      <alignment horizontal="center" vertical="center" wrapText="1"/>
    </xf>
    <xf numFmtId="49" fontId="10" fillId="6" borderId="15" xfId="0" applyNumberFormat="1" applyFont="1" applyFill="1" applyBorder="1" applyAlignment="1">
      <alignment horizontal="center" vertical="center" textRotation="135"/>
    </xf>
    <xf numFmtId="49" fontId="10" fillId="6" borderId="7" xfId="0" applyNumberFormat="1" applyFont="1" applyFill="1" applyBorder="1" applyAlignment="1">
      <alignment horizontal="center" vertical="center" textRotation="135"/>
    </xf>
    <xf numFmtId="0" fontId="10" fillId="0" borderId="6"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7" xfId="0" applyFont="1" applyBorder="1" applyAlignment="1">
      <alignment horizontal="center" vertical="center" wrapText="1"/>
    </xf>
    <xf numFmtId="0" fontId="24" fillId="2" borderId="2" xfId="0" applyFont="1" applyFill="1" applyBorder="1" applyAlignment="1">
      <alignment horizontal="center" vertical="center"/>
    </xf>
    <xf numFmtId="0" fontId="24" fillId="2" borderId="3" xfId="0" applyFont="1" applyFill="1" applyBorder="1" applyAlignment="1">
      <alignment horizontal="center" vertical="center"/>
    </xf>
    <xf numFmtId="0" fontId="24" fillId="2" borderId="4" xfId="0" applyFont="1" applyFill="1" applyBorder="1" applyAlignment="1">
      <alignment horizontal="center" vertical="center"/>
    </xf>
    <xf numFmtId="0" fontId="14" fillId="2" borderId="8" xfId="0" quotePrefix="1" applyFont="1" applyFill="1" applyBorder="1" applyAlignment="1">
      <alignment horizontal="center" vertical="center" wrapText="1"/>
    </xf>
    <xf numFmtId="0" fontId="14" fillId="2" borderId="9" xfId="0" quotePrefix="1" applyFont="1" applyFill="1" applyBorder="1" applyAlignment="1">
      <alignment horizontal="center" vertical="center" wrapText="1"/>
    </xf>
    <xf numFmtId="0" fontId="14" fillId="2" borderId="10" xfId="0" quotePrefix="1" applyFont="1" applyFill="1" applyBorder="1" applyAlignment="1">
      <alignment horizontal="center" vertical="center" wrapText="1"/>
    </xf>
    <xf numFmtId="0" fontId="14" fillId="2" borderId="11" xfId="0" quotePrefix="1" applyFont="1" applyFill="1" applyBorder="1" applyAlignment="1">
      <alignment horizontal="center" vertical="center" wrapText="1"/>
    </xf>
    <xf numFmtId="0" fontId="14" fillId="2" borderId="5" xfId="0" quotePrefix="1" applyFont="1" applyFill="1" applyBorder="1" applyAlignment="1">
      <alignment horizontal="center" vertical="center" wrapText="1"/>
    </xf>
    <xf numFmtId="0" fontId="14" fillId="2" borderId="12" xfId="0" quotePrefix="1"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12" xfId="0" applyFont="1" applyFill="1" applyBorder="1" applyAlignment="1">
      <alignment horizontal="center" vertical="center" wrapText="1"/>
    </xf>
    <xf numFmtId="1" fontId="10" fillId="2" borderId="6" xfId="0" applyNumberFormat="1" applyFont="1" applyFill="1" applyBorder="1" applyAlignment="1">
      <alignment horizontal="center" vertical="center" wrapText="1"/>
    </xf>
    <xf numFmtId="1" fontId="10" fillId="2" borderId="15" xfId="0" applyNumberFormat="1" applyFont="1" applyFill="1" applyBorder="1" applyAlignment="1">
      <alignment horizontal="center" vertical="center" wrapText="1"/>
    </xf>
    <xf numFmtId="49" fontId="10" fillId="10" borderId="15" xfId="0" applyNumberFormat="1" applyFont="1" applyFill="1" applyBorder="1" applyAlignment="1">
      <alignment horizontal="center" vertical="center" textRotation="135"/>
    </xf>
    <xf numFmtId="49" fontId="10" fillId="10" borderId="7" xfId="0" applyNumberFormat="1" applyFont="1" applyFill="1" applyBorder="1" applyAlignment="1">
      <alignment horizontal="center" vertical="center" textRotation="135"/>
    </xf>
    <xf numFmtId="0" fontId="10" fillId="2" borderId="1" xfId="0" applyFont="1" applyFill="1" applyBorder="1" applyAlignment="1">
      <alignment horizontal="center" vertical="center" wrapText="1"/>
    </xf>
    <xf numFmtId="49" fontId="10" fillId="9" borderId="15" xfId="0" applyNumberFormat="1" applyFont="1" applyFill="1" applyBorder="1" applyAlignment="1">
      <alignment horizontal="center" vertical="center" textRotation="135"/>
    </xf>
    <xf numFmtId="49" fontId="10" fillId="9" borderId="7" xfId="0" applyNumberFormat="1" applyFont="1" applyFill="1" applyBorder="1" applyAlignment="1">
      <alignment horizontal="center" vertical="center" textRotation="135"/>
    </xf>
    <xf numFmtId="1" fontId="10" fillId="2" borderId="1" xfId="0" applyNumberFormat="1" applyFont="1" applyFill="1" applyBorder="1" applyAlignment="1">
      <alignment horizontal="center" vertical="center" wrapText="1"/>
    </xf>
    <xf numFmtId="1" fontId="10" fillId="2" borderId="6" xfId="0" applyNumberFormat="1" applyFont="1" applyFill="1" applyBorder="1" applyAlignment="1">
      <alignment horizontal="center" vertical="center"/>
    </xf>
    <xf numFmtId="49" fontId="10" fillId="8" borderId="15" xfId="0" applyNumberFormat="1" applyFont="1" applyFill="1" applyBorder="1" applyAlignment="1">
      <alignment horizontal="center" vertical="center" textRotation="135"/>
    </xf>
    <xf numFmtId="49" fontId="10" fillId="8" borderId="7" xfId="0" applyNumberFormat="1" applyFont="1" applyFill="1" applyBorder="1" applyAlignment="1">
      <alignment horizontal="center" vertical="center" textRotation="135"/>
    </xf>
    <xf numFmtId="49" fontId="10" fillId="7" borderId="15" xfId="0" applyNumberFormat="1" applyFont="1" applyFill="1" applyBorder="1" applyAlignment="1">
      <alignment horizontal="center" vertical="center" textRotation="135"/>
    </xf>
    <xf numFmtId="49" fontId="10" fillId="7" borderId="7" xfId="0" applyNumberFormat="1" applyFont="1" applyFill="1" applyBorder="1" applyAlignment="1">
      <alignment horizontal="center" vertical="center" textRotation="135"/>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2" xfId="0" applyFont="1" applyBorder="1" applyAlignment="1">
      <alignment horizontal="center" vertical="center" wrapText="1"/>
    </xf>
    <xf numFmtId="0" fontId="12" fillId="2" borderId="1" xfId="0" applyFont="1" applyFill="1" applyBorder="1" applyAlignment="1">
      <alignment horizontal="center" vertical="center"/>
    </xf>
    <xf numFmtId="0" fontId="12" fillId="2" borderId="6"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3" xfId="0" applyFont="1" applyFill="1" applyBorder="1" applyAlignment="1">
      <alignment horizontal="center" vertical="center"/>
    </xf>
    <xf numFmtId="0" fontId="14" fillId="2" borderId="4" xfId="0" applyFont="1" applyFill="1" applyBorder="1" applyAlignment="1">
      <alignment horizontal="center" vertical="center"/>
    </xf>
  </cellXfs>
  <cellStyles count="5">
    <cellStyle name="Hyperlink" xfId="1" builtinId="8"/>
    <cellStyle name="Normal" xfId="0" builtinId="0"/>
    <cellStyle name="Normal 2" xfId="2"/>
    <cellStyle name="Normal 2 2" xfId="3"/>
    <cellStyle name="Normal 2 3" xfId="4"/>
  </cellStyles>
  <dxfs count="24">
    <dxf>
      <fill>
        <patternFill>
          <bgColor theme="9" tint="-0.24994659260841701"/>
        </patternFill>
      </fill>
    </dxf>
    <dxf>
      <fill>
        <patternFill>
          <bgColor theme="0" tint="-0.24994659260841701"/>
        </patternFill>
      </fill>
    </dxf>
    <dxf>
      <fill>
        <patternFill>
          <bgColor rgb="FFFFC000"/>
        </patternFill>
      </fill>
    </dxf>
    <dxf>
      <fill>
        <patternFill>
          <bgColor rgb="FF7030A0"/>
        </patternFill>
      </fill>
    </dxf>
    <dxf>
      <fill>
        <patternFill>
          <bgColor theme="9" tint="-0.24994659260841701"/>
        </patternFill>
      </fill>
    </dxf>
    <dxf>
      <fill>
        <patternFill>
          <bgColor theme="0" tint="-0.24994659260841701"/>
        </patternFill>
      </fill>
    </dxf>
    <dxf>
      <fill>
        <patternFill>
          <bgColor rgb="FFFFC000"/>
        </patternFill>
      </fill>
    </dxf>
    <dxf>
      <fill>
        <patternFill>
          <bgColor rgb="FF7030A0"/>
        </patternFill>
      </fill>
    </dxf>
    <dxf>
      <fill>
        <patternFill>
          <bgColor theme="9" tint="-0.24994659260841701"/>
        </patternFill>
      </fill>
    </dxf>
    <dxf>
      <fill>
        <patternFill>
          <bgColor theme="0" tint="-0.24994659260841701"/>
        </patternFill>
      </fill>
    </dxf>
    <dxf>
      <fill>
        <patternFill>
          <bgColor rgb="FFFFC000"/>
        </patternFill>
      </fill>
    </dxf>
    <dxf>
      <fill>
        <patternFill>
          <bgColor rgb="FF7030A0"/>
        </patternFill>
      </fill>
    </dxf>
    <dxf>
      <fill>
        <patternFill>
          <bgColor theme="9" tint="-0.24994659260841701"/>
        </patternFill>
      </fill>
    </dxf>
    <dxf>
      <fill>
        <patternFill>
          <bgColor theme="0" tint="-0.24994659260841701"/>
        </patternFill>
      </fill>
    </dxf>
    <dxf>
      <fill>
        <patternFill>
          <bgColor rgb="FFFFC000"/>
        </patternFill>
      </fill>
    </dxf>
    <dxf>
      <fill>
        <patternFill>
          <bgColor rgb="FF7030A0"/>
        </patternFill>
      </fill>
    </dxf>
    <dxf>
      <fill>
        <patternFill>
          <bgColor theme="9" tint="-0.24994659260841701"/>
        </patternFill>
      </fill>
    </dxf>
    <dxf>
      <fill>
        <patternFill>
          <bgColor theme="0" tint="-0.24994659260841701"/>
        </patternFill>
      </fill>
    </dxf>
    <dxf>
      <fill>
        <patternFill>
          <bgColor rgb="FFFFC000"/>
        </patternFill>
      </fill>
    </dxf>
    <dxf>
      <fill>
        <patternFill>
          <bgColor rgb="FF7030A0"/>
        </patternFill>
      </fill>
    </dxf>
    <dxf>
      <fill>
        <patternFill>
          <bgColor rgb="FFCC6600"/>
        </patternFill>
      </fill>
    </dxf>
    <dxf>
      <fill>
        <patternFill>
          <bgColor theme="0" tint="-0.24994659260841701"/>
        </patternFill>
      </fill>
    </dxf>
    <dxf>
      <fill>
        <patternFill>
          <bgColor rgb="FFFFC000"/>
        </patternFill>
      </fill>
    </dxf>
    <dxf>
      <fill>
        <patternFill>
          <bgColor rgb="FFFF0000"/>
        </patternFill>
      </fill>
    </dxf>
  </dxfs>
  <tableStyles count="0" defaultTableStyle="TableStyleMedium2" defaultPivotStyle="PivotStyleLight16"/>
  <colors>
    <mruColors>
      <color rgb="FF000066"/>
      <color rgb="FF2B30F9"/>
      <color rgb="FF00FFFF"/>
      <color rgb="FFCC6600"/>
      <color rgb="FF278DFD"/>
      <color rgb="FF66FFFF"/>
      <color rgb="FFCCFF33"/>
      <color rgb="FF9966FF"/>
      <color rgb="FFFF99CC"/>
      <color rgb="FF27F92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553361</xdr:colOff>
      <xdr:row>14</xdr:row>
      <xdr:rowOff>126999</xdr:rowOff>
    </xdr:from>
    <xdr:to>
      <xdr:col>1</xdr:col>
      <xdr:colOff>7757586</xdr:colOff>
      <xdr:row>30</xdr:row>
      <xdr:rowOff>177816</xdr:rowOff>
    </xdr:to>
    <xdr:pic>
      <xdr:nvPicPr>
        <xdr:cNvPr id="2" name="Picture 1" descr="IFAF Gains.jpg"/>
        <xdr:cNvPicPr>
          <a:picLocks noChangeAspect="1"/>
        </xdr:cNvPicPr>
      </xdr:nvPicPr>
      <xdr:blipFill>
        <a:blip xmlns:r="http://schemas.openxmlformats.org/officeDocument/2006/relationships" r:embed="rId1" cstate="print"/>
        <a:srcRect t="4029" b="3451"/>
        <a:stretch>
          <a:fillRect/>
        </a:stretch>
      </xdr:blipFill>
      <xdr:spPr>
        <a:xfrm>
          <a:off x="553361" y="4635499"/>
          <a:ext cx="8558892" cy="2940067"/>
        </a:xfrm>
        <a:prstGeom prst="rect">
          <a:avLst/>
        </a:prstGeom>
        <a:ln w="88900" cap="sq" cmpd="thickThin">
          <a:solidFill>
            <a:srgbClr val="000000"/>
          </a:solidFill>
          <a:prstDash val="solid"/>
          <a:miter lim="800000"/>
        </a:ln>
        <a:effectLst>
          <a:innerShdw blurRad="76200">
            <a:srgbClr val="000000"/>
          </a:innerShdw>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hyperlink" Target="http://www.ifaa-archery.org/index.php/scorerecord/tournament-scores/2014-tournament-results" TargetMode="External"/><Relationship Id="rId1" Type="http://schemas.openxmlformats.org/officeDocument/2006/relationships/hyperlink" Target="http://www.ifaa-archery.org/index.php/scorerecord/tournament-scores/2013scores" TargetMode="External"/><Relationship Id="rId4" Type="http://schemas.openxmlformats.org/officeDocument/2006/relationships/comments" Target="../comments5.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11.bin"/><Relationship Id="rId1" Type="http://schemas.openxmlformats.org/officeDocument/2006/relationships/hyperlink" Target="http://ifaf.ie/wordpress/documents/" TargetMode="External"/><Relationship Id="rId4" Type="http://schemas.openxmlformats.org/officeDocument/2006/relationships/comments" Target="../comments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hyperlink" Target="http://www.ifaa-archery.org/index.php/scorerecord/records/wfrecords" TargetMode="Externa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hyperlink" Target="http://www.ifaa-archery.org/index.php/scorerecord/records/wfrecords"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ifaa-archery.org/index.php/scorerecord/tournament-scores/2014-tournament-results" TargetMode="External"/><Relationship Id="rId1" Type="http://schemas.openxmlformats.org/officeDocument/2006/relationships/hyperlink" Target="http://www.ifaa-archery.org/index.php/scorerecord/tournament-scores/2013scores"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ifaa-archery.org/index.php/scorerecord/tournament-scores/2014-tournament-results" TargetMode="External"/><Relationship Id="rId1" Type="http://schemas.openxmlformats.org/officeDocument/2006/relationships/hyperlink" Target="http://www.ifaa-archery.org/index.php/scorerecord/tournament-scores/2013scores"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sheetPr>
    <tabColor theme="1"/>
  </sheetPr>
  <dimension ref="A1:B30"/>
  <sheetViews>
    <sheetView zoomScale="90" zoomScaleNormal="90" workbookViewId="0">
      <selection activeCell="C13" sqref="C13"/>
    </sheetView>
  </sheetViews>
  <sheetFormatPr defaultColWidth="127.5703125" defaultRowHeight="14.25"/>
  <cols>
    <col min="1" max="1" width="20.28515625" style="17" customWidth="1"/>
    <col min="2" max="2" width="129.7109375" style="17" customWidth="1"/>
    <col min="3" max="16384" width="127.5703125" style="17"/>
  </cols>
  <sheetData>
    <row r="1" spans="1:2" ht="15">
      <c r="A1" s="67" t="s">
        <v>68</v>
      </c>
      <c r="B1" s="68" t="s">
        <v>69</v>
      </c>
    </row>
    <row r="2" spans="1:2" ht="28.5">
      <c r="A2" s="35" t="s">
        <v>70</v>
      </c>
      <c r="B2" s="38" t="s">
        <v>73</v>
      </c>
    </row>
    <row r="3" spans="1:2">
      <c r="A3" s="35" t="s">
        <v>71</v>
      </c>
      <c r="B3" s="38" t="s">
        <v>76</v>
      </c>
    </row>
    <row r="4" spans="1:2" ht="28.5">
      <c r="A4" s="35" t="s">
        <v>4</v>
      </c>
      <c r="B4" s="38" t="s">
        <v>77</v>
      </c>
    </row>
    <row r="5" spans="1:2" ht="28.5">
      <c r="A5" s="35" t="s">
        <v>72</v>
      </c>
      <c r="B5" s="38" t="s">
        <v>74</v>
      </c>
    </row>
    <row r="6" spans="1:2" ht="28.5">
      <c r="A6" s="35" t="s">
        <v>75</v>
      </c>
      <c r="B6" s="38" t="s">
        <v>78</v>
      </c>
    </row>
    <row r="7" spans="1:2" ht="28.5">
      <c r="A7" s="35" t="s">
        <v>80</v>
      </c>
      <c r="B7" s="38" t="s">
        <v>81</v>
      </c>
    </row>
    <row r="8" spans="1:2" ht="28.5">
      <c r="A8" s="35" t="s">
        <v>82</v>
      </c>
      <c r="B8" s="38" t="s">
        <v>173</v>
      </c>
    </row>
    <row r="9" spans="1:2" ht="42.75">
      <c r="A9" s="35" t="s">
        <v>170</v>
      </c>
      <c r="B9" s="38" t="s">
        <v>172</v>
      </c>
    </row>
    <row r="10" spans="1:2">
      <c r="A10" s="35" t="s">
        <v>37</v>
      </c>
      <c r="B10" s="38" t="s">
        <v>83</v>
      </c>
    </row>
    <row r="11" spans="1:2" ht="28.5">
      <c r="A11" s="42" t="s">
        <v>154</v>
      </c>
      <c r="B11" s="38" t="s">
        <v>153</v>
      </c>
    </row>
    <row r="12" spans="1:2" ht="28.5">
      <c r="A12" s="41" t="s">
        <v>155</v>
      </c>
      <c r="B12" s="38" t="s">
        <v>171</v>
      </c>
    </row>
    <row r="13" spans="1:2">
      <c r="A13" s="35" t="s">
        <v>861</v>
      </c>
      <c r="B13" s="35" t="s">
        <v>862</v>
      </c>
    </row>
    <row r="14" spans="1:2">
      <c r="A14" s="18"/>
      <c r="B14" s="36"/>
    </row>
    <row r="15" spans="1:2">
      <c r="A15" s="18"/>
      <c r="B15" s="36"/>
    </row>
    <row r="16" spans="1:2">
      <c r="A16" s="18"/>
      <c r="B16" s="36"/>
    </row>
    <row r="17" spans="1:2">
      <c r="A17" s="18"/>
      <c r="B17" s="36"/>
    </row>
    <row r="18" spans="1:2">
      <c r="A18" s="18"/>
      <c r="B18" s="36"/>
    </row>
    <row r="19" spans="1:2">
      <c r="A19" s="18"/>
      <c r="B19" s="36"/>
    </row>
    <row r="20" spans="1:2">
      <c r="A20" s="18"/>
      <c r="B20" s="36"/>
    </row>
    <row r="21" spans="1:2">
      <c r="A21" s="18"/>
      <c r="B21" s="36"/>
    </row>
    <row r="22" spans="1:2">
      <c r="A22" s="18"/>
      <c r="B22" s="36"/>
    </row>
    <row r="23" spans="1:2">
      <c r="A23" s="18"/>
      <c r="B23" s="36"/>
    </row>
    <row r="24" spans="1:2">
      <c r="A24" s="18"/>
      <c r="B24" s="36"/>
    </row>
    <row r="25" spans="1:2">
      <c r="A25" s="18"/>
      <c r="B25" s="36"/>
    </row>
    <row r="26" spans="1:2">
      <c r="A26" s="18"/>
      <c r="B26" s="36"/>
    </row>
    <row r="27" spans="1:2">
      <c r="A27" s="18"/>
      <c r="B27" s="36"/>
    </row>
    <row r="28" spans="1:2">
      <c r="A28" s="18"/>
      <c r="B28" s="36"/>
    </row>
    <row r="29" spans="1:2">
      <c r="A29" s="18"/>
      <c r="B29" s="36"/>
    </row>
    <row r="30" spans="1:2" ht="15" thickBot="1">
      <c r="A30" s="19"/>
      <c r="B30" s="37"/>
    </row>
  </sheetData>
  <pageMargins left="0.25" right="0.25" top="0.75" bottom="0.75" header="0.3" footer="0.3"/>
  <pageSetup paperSize="9" orientation="landscape" verticalDpi="0" r:id="rId1"/>
  <drawing r:id="rId2"/>
</worksheet>
</file>

<file path=xl/worksheets/sheet10.xml><?xml version="1.0" encoding="utf-8"?>
<worksheet xmlns="http://schemas.openxmlformats.org/spreadsheetml/2006/main" xmlns:r="http://schemas.openxmlformats.org/officeDocument/2006/relationships">
  <sheetPr>
    <tabColor rgb="FF00B0F0"/>
  </sheetPr>
  <dimension ref="A1:Q321"/>
  <sheetViews>
    <sheetView zoomScale="90" zoomScaleNormal="90" workbookViewId="0">
      <pane xSplit="3" topLeftCell="D1" activePane="topRight" state="frozen"/>
      <selection activeCell="C1" sqref="C1:C1048576"/>
      <selection pane="topRight" activeCell="I1" sqref="I1:I3"/>
    </sheetView>
  </sheetViews>
  <sheetFormatPr defaultRowHeight="12.75"/>
  <cols>
    <col min="1" max="1" width="15.140625" style="4" customWidth="1"/>
    <col min="2" max="2" width="23.42578125" style="4" customWidth="1"/>
    <col min="3" max="3" width="16.28515625" style="16" bestFit="1" customWidth="1"/>
    <col min="4" max="4" width="11" style="16" bestFit="1" customWidth="1"/>
    <col min="5" max="5" width="10" style="16" customWidth="1"/>
    <col min="6" max="7" width="9.7109375" style="16" customWidth="1"/>
    <col min="8" max="8" width="8.85546875" style="16" customWidth="1"/>
    <col min="9" max="9" width="46.85546875" style="16" customWidth="1"/>
    <col min="10" max="16384" width="9.140625" style="4"/>
  </cols>
  <sheetData>
    <row r="1" spans="1:13" ht="16.5" customHeight="1">
      <c r="B1" s="208" t="s">
        <v>115</v>
      </c>
      <c r="C1" s="209"/>
      <c r="D1" s="153"/>
      <c r="E1" s="257"/>
      <c r="F1" s="153"/>
      <c r="G1" s="154"/>
      <c r="H1" s="257"/>
      <c r="I1" s="230" t="s">
        <v>162</v>
      </c>
    </row>
    <row r="2" spans="1:13" ht="16.5" customHeight="1">
      <c r="B2" s="210" t="s">
        <v>43</v>
      </c>
      <c r="C2" s="211"/>
      <c r="D2" s="155"/>
      <c r="E2" s="257"/>
      <c r="F2" s="154"/>
      <c r="G2" s="154"/>
      <c r="H2" s="257"/>
      <c r="I2" s="231"/>
    </row>
    <row r="3" spans="1:13" ht="16.5" customHeight="1">
      <c r="B3" s="212" t="s">
        <v>44</v>
      </c>
      <c r="C3" s="213"/>
      <c r="D3" s="156"/>
      <c r="E3" s="258"/>
      <c r="F3" s="156"/>
      <c r="G3" s="156"/>
      <c r="H3" s="258"/>
      <c r="I3" s="232"/>
      <c r="J3" s="50" t="s">
        <v>4</v>
      </c>
      <c r="K3" s="50" t="s">
        <v>5</v>
      </c>
      <c r="L3" s="50" t="s">
        <v>6</v>
      </c>
      <c r="M3" s="50" t="s">
        <v>7</v>
      </c>
    </row>
    <row r="4" spans="1:13">
      <c r="A4" s="150" t="s">
        <v>855</v>
      </c>
      <c r="B4" s="150" t="s">
        <v>45</v>
      </c>
      <c r="C4" s="150" t="s">
        <v>46</v>
      </c>
      <c r="D4" s="151" t="s">
        <v>47</v>
      </c>
      <c r="E4" s="151" t="s">
        <v>47</v>
      </c>
      <c r="F4" s="151" t="s">
        <v>47</v>
      </c>
      <c r="G4" s="151" t="s">
        <v>47</v>
      </c>
      <c r="H4" s="151" t="s">
        <v>47</v>
      </c>
      <c r="I4" s="151" t="s">
        <v>67</v>
      </c>
      <c r="J4" s="83">
        <v>0.9</v>
      </c>
      <c r="K4" s="83">
        <v>0.8</v>
      </c>
      <c r="L4" s="83">
        <v>0.7</v>
      </c>
      <c r="M4" s="83">
        <v>0.5</v>
      </c>
    </row>
    <row r="5" spans="1:13">
      <c r="A5" s="33" t="s">
        <v>539</v>
      </c>
      <c r="B5" s="147" t="s">
        <v>290</v>
      </c>
      <c r="C5" s="32"/>
      <c r="D5" s="14"/>
      <c r="E5" s="14"/>
      <c r="F5" s="14"/>
      <c r="G5" s="14"/>
      <c r="H5" s="14"/>
      <c r="I5" s="14"/>
      <c r="J5" s="143" t="e">
        <f>VLOOKUP($C5,'3D HUNT'!$C$9:$H$138,3,FALSE)</f>
        <v>#N/A</v>
      </c>
      <c r="K5" s="143" t="e">
        <f>VLOOKUP($C5,'3D HUNT'!$C$9:$H$138,4,FALSE)</f>
        <v>#N/A</v>
      </c>
      <c r="L5" s="143" t="e">
        <f>VLOOKUP($C5,'3D HUNT'!$C$9:$H$138,5,FALSE)</f>
        <v>#N/A</v>
      </c>
      <c r="M5" s="143" t="e">
        <f>VLOOKUP($C5,'3D HUNT'!$C$9:$H$138,6,FALSE)</f>
        <v>#N/A</v>
      </c>
    </row>
    <row r="6" spans="1:13">
      <c r="A6" s="33" t="s">
        <v>540</v>
      </c>
      <c r="B6" s="147" t="s">
        <v>291</v>
      </c>
      <c r="C6" s="32" t="s">
        <v>265</v>
      </c>
      <c r="D6" s="14"/>
      <c r="E6" s="14"/>
      <c r="F6" s="14"/>
      <c r="G6" s="14"/>
      <c r="H6" s="14"/>
      <c r="I6" s="14"/>
      <c r="J6" s="143">
        <f>VLOOKUP($C6,'3D HUNT'!$C$9:$H$138,3,FALSE)</f>
        <v>0</v>
      </c>
      <c r="K6" s="143">
        <f>VLOOKUP($C6,'3D HUNT'!$C$9:$H$138,4,FALSE)</f>
        <v>0</v>
      </c>
      <c r="L6" s="143">
        <f>VLOOKUP($C6,'3D HUNT'!$C$9:$H$138,5,FALSE)</f>
        <v>0</v>
      </c>
      <c r="M6" s="143">
        <f>VLOOKUP($C6,'3D HUNT'!$C$9:$H$138,6,FALSE)</f>
        <v>0</v>
      </c>
    </row>
    <row r="7" spans="1:13">
      <c r="A7" s="33" t="s">
        <v>541</v>
      </c>
      <c r="B7" s="147" t="s">
        <v>292</v>
      </c>
      <c r="C7" s="32"/>
      <c r="D7" s="14"/>
      <c r="E7" s="14"/>
      <c r="F7" s="14"/>
      <c r="G7" s="14"/>
      <c r="H7" s="14"/>
      <c r="I7" s="14"/>
      <c r="J7" s="143" t="e">
        <f>VLOOKUP($C7,'3D HUNT'!$C$9:$H$138,3,FALSE)</f>
        <v>#N/A</v>
      </c>
      <c r="K7" s="143" t="e">
        <f>VLOOKUP($C7,'3D HUNT'!$C$9:$H$138,4,FALSE)</f>
        <v>#N/A</v>
      </c>
      <c r="L7" s="143" t="e">
        <f>VLOOKUP($C7,'3D HUNT'!$C$9:$H$138,5,FALSE)</f>
        <v>#N/A</v>
      </c>
      <c r="M7" s="143" t="e">
        <f>VLOOKUP($C7,'3D HUNT'!$C$9:$H$138,6,FALSE)</f>
        <v>#N/A</v>
      </c>
    </row>
    <row r="8" spans="1:13">
      <c r="A8" s="33" t="s">
        <v>542</v>
      </c>
      <c r="B8" s="147" t="s">
        <v>293</v>
      </c>
      <c r="C8" s="32"/>
      <c r="D8" s="14"/>
      <c r="E8" s="14"/>
      <c r="F8" s="14"/>
      <c r="G8" s="14"/>
      <c r="H8" s="14"/>
      <c r="I8" s="14"/>
      <c r="J8" s="143" t="e">
        <f>VLOOKUP($C8,'3D HUNT'!$C$9:$H$138,3,FALSE)</f>
        <v>#N/A</v>
      </c>
      <c r="K8" s="143" t="e">
        <f>VLOOKUP($C8,'3D HUNT'!$C$9:$H$138,4,FALSE)</f>
        <v>#N/A</v>
      </c>
      <c r="L8" s="143" t="e">
        <f>VLOOKUP($C8,'3D HUNT'!$C$9:$H$138,5,FALSE)</f>
        <v>#N/A</v>
      </c>
      <c r="M8" s="143" t="e">
        <f>VLOOKUP($C8,'3D HUNT'!$C$9:$H$138,6,FALSE)</f>
        <v>#N/A</v>
      </c>
    </row>
    <row r="9" spans="1:13">
      <c r="A9" s="33" t="s">
        <v>543</v>
      </c>
      <c r="B9" s="147" t="s">
        <v>130</v>
      </c>
      <c r="C9" s="32"/>
      <c r="D9" s="14"/>
      <c r="E9" s="14"/>
      <c r="F9" s="14"/>
      <c r="G9" s="14"/>
      <c r="H9" s="14"/>
      <c r="I9" s="14"/>
      <c r="J9" s="143" t="e">
        <f>VLOOKUP($C9,'3D HUNT'!$C$9:$H$138,3,FALSE)</f>
        <v>#N/A</v>
      </c>
      <c r="K9" s="143" t="e">
        <f>VLOOKUP($C9,'3D HUNT'!$C$9:$H$138,4,FALSE)</f>
        <v>#N/A</v>
      </c>
      <c r="L9" s="143" t="e">
        <f>VLOOKUP($C9,'3D HUNT'!$C$9:$H$138,5,FALSE)</f>
        <v>#N/A</v>
      </c>
      <c r="M9" s="143" t="e">
        <f>VLOOKUP($C9,'3D HUNT'!$C$9:$H$138,6,FALSE)</f>
        <v>#N/A</v>
      </c>
    </row>
    <row r="10" spans="1:13">
      <c r="A10" s="33" t="s">
        <v>544</v>
      </c>
      <c r="B10" s="147" t="s">
        <v>139</v>
      </c>
      <c r="C10" s="32"/>
      <c r="D10" s="14"/>
      <c r="E10" s="14"/>
      <c r="F10" s="14"/>
      <c r="G10" s="14"/>
      <c r="H10" s="14"/>
      <c r="I10" s="14"/>
      <c r="J10" s="143" t="e">
        <f>VLOOKUP($C10,'3D HUNT'!$C$9:$H$138,3,FALSE)</f>
        <v>#N/A</v>
      </c>
      <c r="K10" s="143" t="e">
        <f>VLOOKUP($C10,'3D HUNT'!$C$9:$H$138,4,FALSE)</f>
        <v>#N/A</v>
      </c>
      <c r="L10" s="143" t="e">
        <f>VLOOKUP($C10,'3D HUNT'!$C$9:$H$138,5,FALSE)</f>
        <v>#N/A</v>
      </c>
      <c r="M10" s="143" t="e">
        <f>VLOOKUP($C10,'3D HUNT'!$C$9:$H$138,6,FALSE)</f>
        <v>#N/A</v>
      </c>
    </row>
    <row r="11" spans="1:13">
      <c r="A11" s="33" t="s">
        <v>545</v>
      </c>
      <c r="B11" s="147" t="s">
        <v>137</v>
      </c>
      <c r="C11" s="32"/>
      <c r="D11" s="14"/>
      <c r="E11" s="14"/>
      <c r="F11" s="14"/>
      <c r="G11" s="14"/>
      <c r="H11" s="14"/>
      <c r="I11" s="14"/>
      <c r="J11" s="143" t="e">
        <f>VLOOKUP($C11,'3D HUNT'!$C$9:$H$138,3,FALSE)</f>
        <v>#N/A</v>
      </c>
      <c r="K11" s="143" t="e">
        <f>VLOOKUP($C11,'3D HUNT'!$C$9:$H$138,4,FALSE)</f>
        <v>#N/A</v>
      </c>
      <c r="L11" s="143" t="e">
        <f>VLOOKUP($C11,'3D HUNT'!$C$9:$H$138,5,FALSE)</f>
        <v>#N/A</v>
      </c>
      <c r="M11" s="143" t="e">
        <f>VLOOKUP($C11,'3D HUNT'!$C$9:$H$138,6,FALSE)</f>
        <v>#N/A</v>
      </c>
    </row>
    <row r="12" spans="1:13">
      <c r="A12" s="33" t="s">
        <v>546</v>
      </c>
      <c r="B12" s="147" t="s">
        <v>294</v>
      </c>
      <c r="C12" s="32"/>
      <c r="D12" s="14"/>
      <c r="E12" s="14"/>
      <c r="F12" s="14"/>
      <c r="G12" s="14"/>
      <c r="H12" s="14"/>
      <c r="I12" s="14"/>
      <c r="J12" s="143" t="e">
        <f>VLOOKUP($C12,'3D HUNT'!$C$9:$H$138,3,FALSE)</f>
        <v>#N/A</v>
      </c>
      <c r="K12" s="143" t="e">
        <f>VLOOKUP($C12,'3D HUNT'!$C$9:$H$138,4,FALSE)</f>
        <v>#N/A</v>
      </c>
      <c r="L12" s="143" t="e">
        <f>VLOOKUP($C12,'3D HUNT'!$C$9:$H$138,5,FALSE)</f>
        <v>#N/A</v>
      </c>
      <c r="M12" s="143" t="e">
        <f>VLOOKUP($C12,'3D HUNT'!$C$9:$H$138,6,FALSE)</f>
        <v>#N/A</v>
      </c>
    </row>
    <row r="13" spans="1:13">
      <c r="A13" s="33" t="s">
        <v>547</v>
      </c>
      <c r="B13" s="147" t="s">
        <v>295</v>
      </c>
      <c r="C13" s="32"/>
      <c r="D13" s="14"/>
      <c r="E13" s="14"/>
      <c r="F13" s="14"/>
      <c r="G13" s="14"/>
      <c r="H13" s="14"/>
      <c r="I13" s="14"/>
      <c r="J13" s="143" t="e">
        <f>VLOOKUP($C13,'3D HUNT'!$C$9:$H$138,3,FALSE)</f>
        <v>#N/A</v>
      </c>
      <c r="K13" s="143" t="e">
        <f>VLOOKUP($C13,'3D HUNT'!$C$9:$H$138,4,FALSE)</f>
        <v>#N/A</v>
      </c>
      <c r="L13" s="143" t="e">
        <f>VLOOKUP($C13,'3D HUNT'!$C$9:$H$138,5,FALSE)</f>
        <v>#N/A</v>
      </c>
      <c r="M13" s="143" t="e">
        <f>VLOOKUP($C13,'3D HUNT'!$C$9:$H$138,6,FALSE)</f>
        <v>#N/A</v>
      </c>
    </row>
    <row r="14" spans="1:13">
      <c r="A14" s="33" t="s">
        <v>548</v>
      </c>
      <c r="B14" s="147" t="s">
        <v>296</v>
      </c>
      <c r="C14" s="32"/>
      <c r="D14" s="14"/>
      <c r="E14" s="14"/>
      <c r="F14" s="14"/>
      <c r="G14" s="14"/>
      <c r="H14" s="14"/>
      <c r="I14" s="14"/>
      <c r="J14" s="143" t="e">
        <f>VLOOKUP($C14,'3D HUNT'!$C$9:$H$138,3,FALSE)</f>
        <v>#N/A</v>
      </c>
      <c r="K14" s="143" t="e">
        <f>VLOOKUP($C14,'3D HUNT'!$C$9:$H$138,4,FALSE)</f>
        <v>#N/A</v>
      </c>
      <c r="L14" s="143" t="e">
        <f>VLOOKUP($C14,'3D HUNT'!$C$9:$H$138,5,FALSE)</f>
        <v>#N/A</v>
      </c>
      <c r="M14" s="143" t="e">
        <f>VLOOKUP($C14,'3D HUNT'!$C$9:$H$138,6,FALSE)</f>
        <v>#N/A</v>
      </c>
    </row>
    <row r="15" spans="1:13">
      <c r="A15" s="33" t="s">
        <v>549</v>
      </c>
      <c r="B15" s="147" t="s">
        <v>297</v>
      </c>
      <c r="C15" s="32"/>
      <c r="D15" s="14"/>
      <c r="E15" s="14"/>
      <c r="F15" s="14"/>
      <c r="G15" s="14"/>
      <c r="H15" s="14"/>
      <c r="I15" s="14"/>
      <c r="J15" s="143" t="e">
        <f>VLOOKUP($C15,'3D HUNT'!$C$9:$H$138,3,FALSE)</f>
        <v>#N/A</v>
      </c>
      <c r="K15" s="143" t="e">
        <f>VLOOKUP($C15,'3D HUNT'!$C$9:$H$138,4,FALSE)</f>
        <v>#N/A</v>
      </c>
      <c r="L15" s="143" t="e">
        <f>VLOOKUP($C15,'3D HUNT'!$C$9:$H$138,5,FALSE)</f>
        <v>#N/A</v>
      </c>
      <c r="M15" s="143" t="e">
        <f>VLOOKUP($C15,'3D HUNT'!$C$9:$H$138,6,FALSE)</f>
        <v>#N/A</v>
      </c>
    </row>
    <row r="16" spans="1:13">
      <c r="A16" s="33" t="s">
        <v>550</v>
      </c>
      <c r="B16" s="147" t="s">
        <v>298</v>
      </c>
      <c r="C16" s="32"/>
      <c r="D16" s="14"/>
      <c r="E16" s="14"/>
      <c r="F16" s="14"/>
      <c r="G16" s="14"/>
      <c r="H16" s="14"/>
      <c r="I16" s="14"/>
      <c r="J16" s="143" t="e">
        <f>VLOOKUP($C16,'3D HUNT'!$C$9:$H$138,3,FALSE)</f>
        <v>#N/A</v>
      </c>
      <c r="K16" s="143" t="e">
        <f>VLOOKUP($C16,'3D HUNT'!$C$9:$H$138,4,FALSE)</f>
        <v>#N/A</v>
      </c>
      <c r="L16" s="143" t="e">
        <f>VLOOKUP($C16,'3D HUNT'!$C$9:$H$138,5,FALSE)</f>
        <v>#N/A</v>
      </c>
      <c r="M16" s="143" t="e">
        <f>VLOOKUP($C16,'3D HUNT'!$C$9:$H$138,6,FALSE)</f>
        <v>#N/A</v>
      </c>
    </row>
    <row r="17" spans="1:13">
      <c r="A17" s="33" t="s">
        <v>551</v>
      </c>
      <c r="B17" s="147" t="s">
        <v>140</v>
      </c>
      <c r="C17" s="32"/>
      <c r="D17" s="14"/>
      <c r="E17" s="14"/>
      <c r="F17" s="14"/>
      <c r="G17" s="14"/>
      <c r="H17" s="14"/>
      <c r="I17" s="14"/>
      <c r="J17" s="143" t="e">
        <f>VLOOKUP($C17,'3D HUNT'!$C$9:$H$138,3,FALSE)</f>
        <v>#N/A</v>
      </c>
      <c r="K17" s="143" t="e">
        <f>VLOOKUP($C17,'3D HUNT'!$C$9:$H$138,4,FALSE)</f>
        <v>#N/A</v>
      </c>
      <c r="L17" s="143" t="e">
        <f>VLOOKUP($C17,'3D HUNT'!$C$9:$H$138,5,FALSE)</f>
        <v>#N/A</v>
      </c>
      <c r="M17" s="143" t="e">
        <f>VLOOKUP($C17,'3D HUNT'!$C$9:$H$138,6,FALSE)</f>
        <v>#N/A</v>
      </c>
    </row>
    <row r="18" spans="1:13">
      <c r="A18" s="33" t="s">
        <v>552</v>
      </c>
      <c r="B18" s="147" t="s">
        <v>141</v>
      </c>
      <c r="C18" s="32"/>
      <c r="D18" s="14"/>
      <c r="E18" s="14"/>
      <c r="F18" s="14"/>
      <c r="G18" s="14"/>
      <c r="H18" s="14"/>
      <c r="I18" s="14"/>
      <c r="J18" s="143" t="e">
        <f>VLOOKUP($C18,'3D HUNT'!$C$9:$H$138,3,FALSE)</f>
        <v>#N/A</v>
      </c>
      <c r="K18" s="143" t="e">
        <f>VLOOKUP($C18,'3D HUNT'!$C$9:$H$138,4,FALSE)</f>
        <v>#N/A</v>
      </c>
      <c r="L18" s="143" t="e">
        <f>VLOOKUP($C18,'3D HUNT'!$C$9:$H$138,5,FALSE)</f>
        <v>#N/A</v>
      </c>
      <c r="M18" s="143" t="e">
        <f>VLOOKUP($C18,'3D HUNT'!$C$9:$H$138,6,FALSE)</f>
        <v>#N/A</v>
      </c>
    </row>
    <row r="19" spans="1:13">
      <c r="A19" s="33" t="s">
        <v>553</v>
      </c>
      <c r="B19" s="33" t="s">
        <v>148</v>
      </c>
      <c r="C19" s="32" t="s">
        <v>51</v>
      </c>
      <c r="D19" s="14"/>
      <c r="E19" s="152"/>
      <c r="F19" s="14"/>
      <c r="G19" s="14"/>
      <c r="H19" s="14"/>
      <c r="I19" s="14"/>
      <c r="J19" s="143">
        <f>VLOOKUP($C19,'3D HUNT'!$C$9:$H$138,3,FALSE)</f>
        <v>478.8</v>
      </c>
      <c r="K19" s="143">
        <f>VLOOKUP($C19,'3D HUNT'!$C$9:$H$138,4,FALSE)</f>
        <v>425.6</v>
      </c>
      <c r="L19" s="143">
        <f>VLOOKUP($C19,'3D HUNT'!$C$9:$H$138,5,FALSE)</f>
        <v>372.4</v>
      </c>
      <c r="M19" s="143">
        <f>VLOOKUP($C19,'3D HUNT'!$C$9:$H$138,6,FALSE)</f>
        <v>266</v>
      </c>
    </row>
    <row r="20" spans="1:13">
      <c r="A20" s="33" t="s">
        <v>554</v>
      </c>
      <c r="B20" s="33" t="s">
        <v>299</v>
      </c>
      <c r="C20" s="32"/>
      <c r="D20" s="14"/>
      <c r="E20" s="14"/>
      <c r="F20" s="14"/>
      <c r="G20" s="14"/>
      <c r="H20" s="14"/>
      <c r="I20" s="14"/>
      <c r="J20" s="143" t="e">
        <f>VLOOKUP($C20,'3D HUNT'!$C$9:$H$138,3,FALSE)</f>
        <v>#N/A</v>
      </c>
      <c r="K20" s="143" t="e">
        <f>VLOOKUP($C20,'3D HUNT'!$C$9:$H$138,4,FALSE)</f>
        <v>#N/A</v>
      </c>
      <c r="L20" s="143" t="e">
        <f>VLOOKUP($C20,'3D HUNT'!$C$9:$H$138,5,FALSE)</f>
        <v>#N/A</v>
      </c>
      <c r="M20" s="143" t="e">
        <f>VLOOKUP($C20,'3D HUNT'!$C$9:$H$138,6,FALSE)</f>
        <v>#N/A</v>
      </c>
    </row>
    <row r="21" spans="1:13">
      <c r="A21" s="33" t="s">
        <v>555</v>
      </c>
      <c r="B21" s="33" t="s">
        <v>62</v>
      </c>
      <c r="C21" s="32"/>
      <c r="D21" s="14"/>
      <c r="E21" s="14"/>
      <c r="F21" s="14"/>
      <c r="G21" s="14"/>
      <c r="H21" s="14"/>
      <c r="I21" s="14"/>
      <c r="J21" s="143" t="e">
        <f>VLOOKUP($C21,'3D HUNT'!$C$9:$H$138,3,FALSE)</f>
        <v>#N/A</v>
      </c>
      <c r="K21" s="143" t="e">
        <f>VLOOKUP($C21,'3D HUNT'!$C$9:$H$138,4,FALSE)</f>
        <v>#N/A</v>
      </c>
      <c r="L21" s="143" t="e">
        <f>VLOOKUP($C21,'3D HUNT'!$C$9:$H$138,5,FALSE)</f>
        <v>#N/A</v>
      </c>
      <c r="M21" s="143" t="e">
        <f>VLOOKUP($C21,'3D HUNT'!$C$9:$H$138,6,FALSE)</f>
        <v>#N/A</v>
      </c>
    </row>
    <row r="22" spans="1:13">
      <c r="A22" s="33" t="s">
        <v>556</v>
      </c>
      <c r="B22" s="33" t="s">
        <v>300</v>
      </c>
      <c r="C22" s="32"/>
      <c r="D22" s="14"/>
      <c r="E22" s="14"/>
      <c r="F22" s="14"/>
      <c r="G22" s="14"/>
      <c r="H22" s="14"/>
      <c r="I22" s="14"/>
      <c r="J22" s="143" t="e">
        <f>VLOOKUP($C22,'3D HUNT'!$C$9:$H$138,3,FALSE)</f>
        <v>#N/A</v>
      </c>
      <c r="K22" s="143" t="e">
        <f>VLOOKUP($C22,'3D HUNT'!$C$9:$H$138,4,FALSE)</f>
        <v>#N/A</v>
      </c>
      <c r="L22" s="143" t="e">
        <f>VLOOKUP($C22,'3D HUNT'!$C$9:$H$138,5,FALSE)</f>
        <v>#N/A</v>
      </c>
      <c r="M22" s="143" t="e">
        <f>VLOOKUP($C22,'3D HUNT'!$C$9:$H$138,6,FALSE)</f>
        <v>#N/A</v>
      </c>
    </row>
    <row r="23" spans="1:13">
      <c r="A23" s="33" t="s">
        <v>557</v>
      </c>
      <c r="B23" s="33" t="s">
        <v>301</v>
      </c>
      <c r="C23" s="32"/>
      <c r="D23" s="14"/>
      <c r="E23" s="14"/>
      <c r="F23" s="14"/>
      <c r="G23" s="14"/>
      <c r="H23" s="14"/>
      <c r="I23" s="14"/>
      <c r="J23" s="143" t="e">
        <f>VLOOKUP($C23,'3D HUNT'!$C$9:$H$138,3,FALSE)</f>
        <v>#N/A</v>
      </c>
      <c r="K23" s="143" t="e">
        <f>VLOOKUP($C23,'3D HUNT'!$C$9:$H$138,4,FALSE)</f>
        <v>#N/A</v>
      </c>
      <c r="L23" s="143" t="e">
        <f>VLOOKUP($C23,'3D HUNT'!$C$9:$H$138,5,FALSE)</f>
        <v>#N/A</v>
      </c>
      <c r="M23" s="143" t="e">
        <f>VLOOKUP($C23,'3D HUNT'!$C$9:$H$138,6,FALSE)</f>
        <v>#N/A</v>
      </c>
    </row>
    <row r="24" spans="1:13">
      <c r="A24" s="33" t="s">
        <v>558</v>
      </c>
      <c r="B24" s="33" t="s">
        <v>302</v>
      </c>
      <c r="C24" s="32"/>
      <c r="D24" s="14"/>
      <c r="E24" s="14"/>
      <c r="F24" s="14"/>
      <c r="G24" s="14"/>
      <c r="H24" s="14"/>
      <c r="I24" s="14"/>
      <c r="J24" s="143" t="e">
        <f>VLOOKUP($C24,'3D HUNT'!$C$9:$H$138,3,FALSE)</f>
        <v>#N/A</v>
      </c>
      <c r="K24" s="143" t="e">
        <f>VLOOKUP($C24,'3D HUNT'!$C$9:$H$138,4,FALSE)</f>
        <v>#N/A</v>
      </c>
      <c r="L24" s="143" t="e">
        <f>VLOOKUP($C24,'3D HUNT'!$C$9:$H$138,5,FALSE)</f>
        <v>#N/A</v>
      </c>
      <c r="M24" s="143" t="e">
        <f>VLOOKUP($C24,'3D HUNT'!$C$9:$H$138,6,FALSE)</f>
        <v>#N/A</v>
      </c>
    </row>
    <row r="25" spans="1:13">
      <c r="A25" s="33" t="s">
        <v>559</v>
      </c>
      <c r="B25" s="33" t="s">
        <v>303</v>
      </c>
      <c r="C25" s="32"/>
      <c r="D25" s="14"/>
      <c r="E25" s="14"/>
      <c r="F25" s="14"/>
      <c r="G25" s="14"/>
      <c r="H25" s="14"/>
      <c r="I25" s="14"/>
      <c r="J25" s="143" t="e">
        <f>VLOOKUP($C25,'3D HUNT'!$C$9:$H$138,3,FALSE)</f>
        <v>#N/A</v>
      </c>
      <c r="K25" s="143" t="e">
        <f>VLOOKUP($C25,'3D HUNT'!$C$9:$H$138,4,FALSE)</f>
        <v>#N/A</v>
      </c>
      <c r="L25" s="143" t="e">
        <f>VLOOKUP($C25,'3D HUNT'!$C$9:$H$138,5,FALSE)</f>
        <v>#N/A</v>
      </c>
      <c r="M25" s="143" t="e">
        <f>VLOOKUP($C25,'3D HUNT'!$C$9:$H$138,6,FALSE)</f>
        <v>#N/A</v>
      </c>
    </row>
    <row r="26" spans="1:13">
      <c r="A26" s="33" t="s">
        <v>560</v>
      </c>
      <c r="B26" s="33" t="s">
        <v>88</v>
      </c>
      <c r="C26" s="32"/>
      <c r="D26" s="14"/>
      <c r="E26" s="14"/>
      <c r="F26" s="14"/>
      <c r="G26" s="14"/>
      <c r="H26" s="14"/>
      <c r="I26" s="14"/>
      <c r="J26" s="143" t="e">
        <f>VLOOKUP($C26,'3D HUNT'!$C$9:$H$138,3,FALSE)</f>
        <v>#N/A</v>
      </c>
      <c r="K26" s="143" t="e">
        <f>VLOOKUP($C26,'3D HUNT'!$C$9:$H$138,4,FALSE)</f>
        <v>#N/A</v>
      </c>
      <c r="L26" s="143" t="e">
        <f>VLOOKUP($C26,'3D HUNT'!$C$9:$H$138,5,FALSE)</f>
        <v>#N/A</v>
      </c>
      <c r="M26" s="143" t="e">
        <f>VLOOKUP($C26,'3D HUNT'!$C$9:$H$138,6,FALSE)</f>
        <v>#N/A</v>
      </c>
    </row>
    <row r="27" spans="1:13">
      <c r="A27" s="33" t="s">
        <v>561</v>
      </c>
      <c r="B27" s="147" t="s">
        <v>304</v>
      </c>
      <c r="C27" s="32"/>
      <c r="D27" s="14"/>
      <c r="E27" s="14"/>
      <c r="F27" s="14"/>
      <c r="G27" s="14"/>
      <c r="H27" s="14"/>
      <c r="I27" s="14"/>
      <c r="J27" s="143" t="e">
        <f>VLOOKUP($C27,'3D HUNT'!$C$9:$H$138,3,FALSE)</f>
        <v>#N/A</v>
      </c>
      <c r="K27" s="143" t="e">
        <f>VLOOKUP($C27,'3D HUNT'!$C$9:$H$138,4,FALSE)</f>
        <v>#N/A</v>
      </c>
      <c r="L27" s="143" t="e">
        <f>VLOOKUP($C27,'3D HUNT'!$C$9:$H$138,5,FALSE)</f>
        <v>#N/A</v>
      </c>
      <c r="M27" s="143" t="e">
        <f>VLOOKUP($C27,'3D HUNT'!$C$9:$H$138,6,FALSE)</f>
        <v>#N/A</v>
      </c>
    </row>
    <row r="28" spans="1:13">
      <c r="A28" s="33" t="s">
        <v>562</v>
      </c>
      <c r="B28" s="147" t="s">
        <v>305</v>
      </c>
      <c r="C28" s="32"/>
      <c r="D28" s="14"/>
      <c r="E28" s="14"/>
      <c r="F28" s="14"/>
      <c r="G28" s="14"/>
      <c r="H28" s="14"/>
      <c r="I28" s="14"/>
      <c r="J28" s="143" t="e">
        <f>VLOOKUP($C28,'3D HUNT'!$C$9:$H$138,3,FALSE)</f>
        <v>#N/A</v>
      </c>
      <c r="K28" s="143" t="e">
        <f>VLOOKUP($C28,'3D HUNT'!$C$9:$H$138,4,FALSE)</f>
        <v>#N/A</v>
      </c>
      <c r="L28" s="143" t="e">
        <f>VLOOKUP($C28,'3D HUNT'!$C$9:$H$138,5,FALSE)</f>
        <v>#N/A</v>
      </c>
      <c r="M28" s="143" t="e">
        <f>VLOOKUP($C28,'3D HUNT'!$C$9:$H$138,6,FALSE)</f>
        <v>#N/A</v>
      </c>
    </row>
    <row r="29" spans="1:13">
      <c r="A29" s="33" t="s">
        <v>563</v>
      </c>
      <c r="B29" s="147" t="s">
        <v>306</v>
      </c>
      <c r="C29" s="32"/>
      <c r="D29" s="14"/>
      <c r="E29" s="14"/>
      <c r="F29" s="14"/>
      <c r="G29" s="14"/>
      <c r="H29" s="14"/>
      <c r="I29" s="14"/>
      <c r="J29" s="143" t="e">
        <f>VLOOKUP($C29,'3D HUNT'!$C$9:$H$138,3,FALSE)</f>
        <v>#N/A</v>
      </c>
      <c r="K29" s="143" t="e">
        <f>VLOOKUP($C29,'3D HUNT'!$C$9:$H$138,4,FALSE)</f>
        <v>#N/A</v>
      </c>
      <c r="L29" s="143" t="e">
        <f>VLOOKUP($C29,'3D HUNT'!$C$9:$H$138,5,FALSE)</f>
        <v>#N/A</v>
      </c>
      <c r="M29" s="143" t="e">
        <f>VLOOKUP($C29,'3D HUNT'!$C$9:$H$138,6,FALSE)</f>
        <v>#N/A</v>
      </c>
    </row>
    <row r="30" spans="1:13">
      <c r="A30" s="33" t="s">
        <v>564</v>
      </c>
      <c r="B30" s="147" t="s">
        <v>110</v>
      </c>
      <c r="C30" s="32"/>
      <c r="D30" s="14"/>
      <c r="E30" s="14"/>
      <c r="F30" s="14"/>
      <c r="G30" s="14"/>
      <c r="H30" s="14"/>
      <c r="I30" s="14"/>
      <c r="J30" s="143" t="e">
        <f>VLOOKUP($C30,'3D HUNT'!$C$9:$H$138,3,FALSE)</f>
        <v>#N/A</v>
      </c>
      <c r="K30" s="143" t="e">
        <f>VLOOKUP($C30,'3D HUNT'!$C$9:$H$138,4,FALSE)</f>
        <v>#N/A</v>
      </c>
      <c r="L30" s="143" t="e">
        <f>VLOOKUP($C30,'3D HUNT'!$C$9:$H$138,5,FALSE)</f>
        <v>#N/A</v>
      </c>
      <c r="M30" s="143" t="e">
        <f>VLOOKUP($C30,'3D HUNT'!$C$9:$H$138,6,FALSE)</f>
        <v>#N/A</v>
      </c>
    </row>
    <row r="31" spans="1:13">
      <c r="A31" s="33" t="s">
        <v>565</v>
      </c>
      <c r="B31" s="147" t="s">
        <v>307</v>
      </c>
      <c r="C31" s="32"/>
      <c r="D31" s="14"/>
      <c r="E31" s="14"/>
      <c r="F31" s="14"/>
      <c r="G31" s="14"/>
      <c r="H31" s="14"/>
      <c r="I31" s="14"/>
      <c r="J31" s="143" t="e">
        <f>VLOOKUP($C31,'3D HUNT'!$C$9:$H$138,3,FALSE)</f>
        <v>#N/A</v>
      </c>
      <c r="K31" s="143" t="e">
        <f>VLOOKUP($C31,'3D HUNT'!$C$9:$H$138,4,FALSE)</f>
        <v>#N/A</v>
      </c>
      <c r="L31" s="143" t="e">
        <f>VLOOKUP($C31,'3D HUNT'!$C$9:$H$138,5,FALSE)</f>
        <v>#N/A</v>
      </c>
      <c r="M31" s="143" t="e">
        <f>VLOOKUP($C31,'3D HUNT'!$C$9:$H$138,6,FALSE)</f>
        <v>#N/A</v>
      </c>
    </row>
    <row r="32" spans="1:13">
      <c r="A32" s="33" t="s">
        <v>566</v>
      </c>
      <c r="B32" s="147" t="s">
        <v>308</v>
      </c>
      <c r="C32" s="32"/>
      <c r="D32" s="14"/>
      <c r="E32" s="14"/>
      <c r="F32" s="14"/>
      <c r="G32" s="14"/>
      <c r="H32" s="14"/>
      <c r="I32" s="14"/>
      <c r="J32" s="143" t="e">
        <f>VLOOKUP($C32,'3D HUNT'!$C$9:$H$138,3,FALSE)</f>
        <v>#N/A</v>
      </c>
      <c r="K32" s="143" t="e">
        <f>VLOOKUP($C32,'3D HUNT'!$C$9:$H$138,4,FALSE)</f>
        <v>#N/A</v>
      </c>
      <c r="L32" s="143" t="e">
        <f>VLOOKUP($C32,'3D HUNT'!$C$9:$H$138,5,FALSE)</f>
        <v>#N/A</v>
      </c>
      <c r="M32" s="143" t="e">
        <f>VLOOKUP($C32,'3D HUNT'!$C$9:$H$138,6,FALSE)</f>
        <v>#N/A</v>
      </c>
    </row>
    <row r="33" spans="1:13">
      <c r="A33" s="33" t="s">
        <v>567</v>
      </c>
      <c r="B33" s="147" t="s">
        <v>309</v>
      </c>
      <c r="C33" s="32"/>
      <c r="D33" s="14"/>
      <c r="E33" s="14"/>
      <c r="F33" s="14"/>
      <c r="G33" s="14"/>
      <c r="H33" s="14"/>
      <c r="I33" s="14"/>
      <c r="J33" s="143" t="e">
        <f>VLOOKUP($C33,'3D HUNT'!$C$9:$H$138,3,FALSE)</f>
        <v>#N/A</v>
      </c>
      <c r="K33" s="143" t="e">
        <f>VLOOKUP($C33,'3D HUNT'!$C$9:$H$138,4,FALSE)</f>
        <v>#N/A</v>
      </c>
      <c r="L33" s="143" t="e">
        <f>VLOOKUP($C33,'3D HUNT'!$C$9:$H$138,5,FALSE)</f>
        <v>#N/A</v>
      </c>
      <c r="M33" s="143" t="e">
        <f>VLOOKUP($C33,'3D HUNT'!$C$9:$H$138,6,FALSE)</f>
        <v>#N/A</v>
      </c>
    </row>
    <row r="34" spans="1:13">
      <c r="A34" s="33" t="s">
        <v>568</v>
      </c>
      <c r="B34" s="147" t="s">
        <v>310</v>
      </c>
      <c r="C34" s="32"/>
      <c r="D34" s="14"/>
      <c r="E34" s="14"/>
      <c r="F34" s="14"/>
      <c r="G34" s="14"/>
      <c r="H34" s="14"/>
      <c r="I34" s="14"/>
      <c r="J34" s="143" t="e">
        <f>VLOOKUP($C34,'3D HUNT'!$C$9:$H$138,3,FALSE)</f>
        <v>#N/A</v>
      </c>
      <c r="K34" s="143" t="e">
        <f>VLOOKUP($C34,'3D HUNT'!$C$9:$H$138,4,FALSE)</f>
        <v>#N/A</v>
      </c>
      <c r="L34" s="143" t="e">
        <f>VLOOKUP($C34,'3D HUNT'!$C$9:$H$138,5,FALSE)</f>
        <v>#N/A</v>
      </c>
      <c r="M34" s="143" t="e">
        <f>VLOOKUP($C34,'3D HUNT'!$C$9:$H$138,6,FALSE)</f>
        <v>#N/A</v>
      </c>
    </row>
    <row r="35" spans="1:13">
      <c r="A35" s="33" t="s">
        <v>569</v>
      </c>
      <c r="B35" s="147" t="s">
        <v>311</v>
      </c>
      <c r="C35" s="32"/>
      <c r="D35" s="14"/>
      <c r="E35" s="14"/>
      <c r="F35" s="14"/>
      <c r="G35" s="14"/>
      <c r="H35" s="14"/>
      <c r="I35" s="14"/>
      <c r="J35" s="143" t="e">
        <f>VLOOKUP($C35,'3D HUNT'!$C$9:$H$138,3,FALSE)</f>
        <v>#N/A</v>
      </c>
      <c r="K35" s="143" t="e">
        <f>VLOOKUP($C35,'3D HUNT'!$C$9:$H$138,4,FALSE)</f>
        <v>#N/A</v>
      </c>
      <c r="L35" s="143" t="e">
        <f>VLOOKUP($C35,'3D HUNT'!$C$9:$H$138,5,FALSE)</f>
        <v>#N/A</v>
      </c>
      <c r="M35" s="143" t="e">
        <f>VLOOKUP($C35,'3D HUNT'!$C$9:$H$138,6,FALSE)</f>
        <v>#N/A</v>
      </c>
    </row>
    <row r="36" spans="1:13">
      <c r="A36" s="33" t="s">
        <v>570</v>
      </c>
      <c r="B36" s="147" t="s">
        <v>312</v>
      </c>
      <c r="C36" s="32"/>
      <c r="D36" s="14"/>
      <c r="E36" s="14"/>
      <c r="F36" s="14"/>
      <c r="G36" s="14"/>
      <c r="H36" s="14"/>
      <c r="I36" s="14"/>
      <c r="J36" s="143" t="e">
        <f>VLOOKUP($C36,'3D HUNT'!$C$9:$H$138,3,FALSE)</f>
        <v>#N/A</v>
      </c>
      <c r="K36" s="143" t="e">
        <f>VLOOKUP($C36,'3D HUNT'!$C$9:$H$138,4,FALSE)</f>
        <v>#N/A</v>
      </c>
      <c r="L36" s="143" t="e">
        <f>VLOOKUP($C36,'3D HUNT'!$C$9:$H$138,5,FALSE)</f>
        <v>#N/A</v>
      </c>
      <c r="M36" s="143" t="e">
        <f>VLOOKUP($C36,'3D HUNT'!$C$9:$H$138,6,FALSE)</f>
        <v>#N/A</v>
      </c>
    </row>
    <row r="37" spans="1:13">
      <c r="A37" s="33" t="s">
        <v>571</v>
      </c>
      <c r="B37" s="147" t="s">
        <v>313</v>
      </c>
      <c r="C37" s="32"/>
      <c r="D37" s="14"/>
      <c r="E37" s="14"/>
      <c r="F37" s="14"/>
      <c r="G37" s="14"/>
      <c r="H37" s="14"/>
      <c r="I37" s="14"/>
      <c r="J37" s="143" t="e">
        <f>VLOOKUP($C37,'3D HUNT'!$C$9:$H$138,3,FALSE)</f>
        <v>#N/A</v>
      </c>
      <c r="K37" s="143" t="e">
        <f>VLOOKUP($C37,'3D HUNT'!$C$9:$H$138,4,FALSE)</f>
        <v>#N/A</v>
      </c>
      <c r="L37" s="143" t="e">
        <f>VLOOKUP($C37,'3D HUNT'!$C$9:$H$138,5,FALSE)</f>
        <v>#N/A</v>
      </c>
      <c r="M37" s="143" t="e">
        <f>VLOOKUP($C37,'3D HUNT'!$C$9:$H$138,6,FALSE)</f>
        <v>#N/A</v>
      </c>
    </row>
    <row r="38" spans="1:13">
      <c r="A38" s="33" t="s">
        <v>572</v>
      </c>
      <c r="B38" s="147" t="s">
        <v>314</v>
      </c>
      <c r="C38" s="14"/>
      <c r="D38" s="14"/>
      <c r="E38" s="14"/>
      <c r="F38" s="14"/>
      <c r="G38" s="14"/>
      <c r="H38" s="14"/>
      <c r="I38" s="14"/>
      <c r="J38" s="143" t="e">
        <f>VLOOKUP($C38,'3D HUNT'!$C$9:$H$138,3,FALSE)</f>
        <v>#N/A</v>
      </c>
      <c r="K38" s="143" t="e">
        <f>VLOOKUP($C38,'3D HUNT'!$C$9:$H$138,4,FALSE)</f>
        <v>#N/A</v>
      </c>
      <c r="L38" s="143" t="e">
        <f>VLOOKUP($C38,'3D HUNT'!$C$9:$H$138,5,FALSE)</f>
        <v>#N/A</v>
      </c>
      <c r="M38" s="143" t="e">
        <f>VLOOKUP($C38,'3D HUNT'!$C$9:$H$138,6,FALSE)</f>
        <v>#N/A</v>
      </c>
    </row>
    <row r="39" spans="1:13">
      <c r="A39" s="33" t="s">
        <v>573</v>
      </c>
      <c r="B39" s="147" t="s">
        <v>315</v>
      </c>
      <c r="C39" s="14"/>
      <c r="D39" s="14"/>
      <c r="E39" s="14"/>
      <c r="F39" s="14"/>
      <c r="G39" s="14"/>
      <c r="H39" s="14"/>
      <c r="I39" s="14"/>
      <c r="J39" s="143" t="e">
        <f>VLOOKUP($C39,'3D HUNT'!$C$9:$H$138,3,FALSE)</f>
        <v>#N/A</v>
      </c>
      <c r="K39" s="143" t="e">
        <f>VLOOKUP($C39,'3D HUNT'!$C$9:$H$138,4,FALSE)</f>
        <v>#N/A</v>
      </c>
      <c r="L39" s="143" t="e">
        <f>VLOOKUP($C39,'3D HUNT'!$C$9:$H$138,5,FALSE)</f>
        <v>#N/A</v>
      </c>
      <c r="M39" s="143" t="e">
        <f>VLOOKUP($C39,'3D HUNT'!$C$9:$H$138,6,FALSE)</f>
        <v>#N/A</v>
      </c>
    </row>
    <row r="40" spans="1:13">
      <c r="A40" s="33" t="s">
        <v>574</v>
      </c>
      <c r="B40" s="147" t="s">
        <v>316</v>
      </c>
      <c r="C40" s="14"/>
      <c r="D40" s="14"/>
      <c r="E40" s="14"/>
      <c r="F40" s="14"/>
      <c r="G40" s="14"/>
      <c r="H40" s="14"/>
      <c r="I40" s="14"/>
      <c r="J40" s="143" t="e">
        <f>VLOOKUP($C40,'3D HUNT'!$C$9:$H$138,3,FALSE)</f>
        <v>#N/A</v>
      </c>
      <c r="K40" s="143" t="e">
        <f>VLOOKUP($C40,'3D HUNT'!$C$9:$H$138,4,FALSE)</f>
        <v>#N/A</v>
      </c>
      <c r="L40" s="143" t="e">
        <f>VLOOKUP($C40,'3D HUNT'!$C$9:$H$138,5,FALSE)</f>
        <v>#N/A</v>
      </c>
      <c r="M40" s="143" t="e">
        <f>VLOOKUP($C40,'3D HUNT'!$C$9:$H$138,6,FALSE)</f>
        <v>#N/A</v>
      </c>
    </row>
    <row r="41" spans="1:13">
      <c r="A41" s="33" t="s">
        <v>575</v>
      </c>
      <c r="B41" s="147" t="s">
        <v>317</v>
      </c>
      <c r="C41" s="14"/>
      <c r="D41" s="14"/>
      <c r="E41" s="14"/>
      <c r="F41" s="14"/>
      <c r="G41" s="14"/>
      <c r="H41" s="14"/>
      <c r="I41" s="14"/>
      <c r="J41" s="143" t="e">
        <f>VLOOKUP($C41,'3D HUNT'!$C$9:$H$138,3,FALSE)</f>
        <v>#N/A</v>
      </c>
      <c r="K41" s="143" t="e">
        <f>VLOOKUP($C41,'3D HUNT'!$C$9:$H$138,4,FALSE)</f>
        <v>#N/A</v>
      </c>
      <c r="L41" s="143" t="e">
        <f>VLOOKUP($C41,'3D HUNT'!$C$9:$H$138,5,FALSE)</f>
        <v>#N/A</v>
      </c>
      <c r="M41" s="143" t="e">
        <f>VLOOKUP($C41,'3D HUNT'!$C$9:$H$138,6,FALSE)</f>
        <v>#N/A</v>
      </c>
    </row>
    <row r="42" spans="1:13">
      <c r="A42" s="33" t="s">
        <v>576</v>
      </c>
      <c r="B42" s="147" t="s">
        <v>318</v>
      </c>
      <c r="C42" s="32"/>
      <c r="D42" s="14"/>
      <c r="E42" s="14"/>
      <c r="F42" s="14"/>
      <c r="G42" s="14"/>
      <c r="H42" s="14"/>
      <c r="I42" s="14"/>
      <c r="J42" s="143" t="e">
        <f>VLOOKUP($C42,'3D HUNT'!$C$9:$H$138,3,FALSE)</f>
        <v>#N/A</v>
      </c>
      <c r="K42" s="143" t="e">
        <f>VLOOKUP($C42,'3D HUNT'!$C$9:$H$138,4,FALSE)</f>
        <v>#N/A</v>
      </c>
      <c r="L42" s="143" t="e">
        <f>VLOOKUP($C42,'3D HUNT'!$C$9:$H$138,5,FALSE)</f>
        <v>#N/A</v>
      </c>
      <c r="M42" s="143" t="e">
        <f>VLOOKUP($C42,'3D HUNT'!$C$9:$H$138,6,FALSE)</f>
        <v>#N/A</v>
      </c>
    </row>
    <row r="43" spans="1:13">
      <c r="A43" s="33" t="s">
        <v>577</v>
      </c>
      <c r="B43" s="147" t="s">
        <v>319</v>
      </c>
      <c r="C43" s="32"/>
      <c r="D43" s="14"/>
      <c r="E43" s="14"/>
      <c r="F43" s="14"/>
      <c r="G43" s="14"/>
      <c r="H43" s="14"/>
      <c r="I43" s="14"/>
      <c r="J43" s="143" t="e">
        <f>VLOOKUP($C43,'3D HUNT'!$C$9:$H$138,3,FALSE)</f>
        <v>#N/A</v>
      </c>
      <c r="K43" s="143" t="e">
        <f>VLOOKUP($C43,'3D HUNT'!$C$9:$H$138,4,FALSE)</f>
        <v>#N/A</v>
      </c>
      <c r="L43" s="143" t="e">
        <f>VLOOKUP($C43,'3D HUNT'!$C$9:$H$138,5,FALSE)</f>
        <v>#N/A</v>
      </c>
      <c r="M43" s="143" t="e">
        <f>VLOOKUP($C43,'3D HUNT'!$C$9:$H$138,6,FALSE)</f>
        <v>#N/A</v>
      </c>
    </row>
    <row r="44" spans="1:13">
      <c r="A44" s="33" t="s">
        <v>578</v>
      </c>
      <c r="B44" s="147" t="s">
        <v>320</v>
      </c>
      <c r="C44" s="32"/>
      <c r="D44" s="14"/>
      <c r="E44" s="14"/>
      <c r="F44" s="14"/>
      <c r="G44" s="14"/>
      <c r="H44" s="14"/>
      <c r="I44" s="14"/>
      <c r="J44" s="143" t="e">
        <f>VLOOKUP($C44,'3D HUNT'!$C$9:$H$138,3,FALSE)</f>
        <v>#N/A</v>
      </c>
      <c r="K44" s="143" t="e">
        <f>VLOOKUP($C44,'3D HUNT'!$C$9:$H$138,4,FALSE)</f>
        <v>#N/A</v>
      </c>
      <c r="L44" s="143" t="e">
        <f>VLOOKUP($C44,'3D HUNT'!$C$9:$H$138,5,FALSE)</f>
        <v>#N/A</v>
      </c>
      <c r="M44" s="143" t="e">
        <f>VLOOKUP($C44,'3D HUNT'!$C$9:$H$138,6,FALSE)</f>
        <v>#N/A</v>
      </c>
    </row>
    <row r="45" spans="1:13">
      <c r="A45" s="33" t="s">
        <v>579</v>
      </c>
      <c r="B45" s="147" t="s">
        <v>321</v>
      </c>
      <c r="C45" s="32"/>
      <c r="D45" s="14"/>
      <c r="E45" s="14"/>
      <c r="F45" s="14"/>
      <c r="G45" s="14"/>
      <c r="H45" s="14"/>
      <c r="I45" s="14"/>
      <c r="J45" s="143" t="e">
        <f>VLOOKUP($C45,'3D HUNT'!$C$9:$H$138,3,FALSE)</f>
        <v>#N/A</v>
      </c>
      <c r="K45" s="143" t="e">
        <f>VLOOKUP($C45,'3D HUNT'!$C$9:$H$138,4,FALSE)</f>
        <v>#N/A</v>
      </c>
      <c r="L45" s="143" t="e">
        <f>VLOOKUP($C45,'3D HUNT'!$C$9:$H$138,5,FALSE)</f>
        <v>#N/A</v>
      </c>
      <c r="M45" s="143" t="e">
        <f>VLOOKUP($C45,'3D HUNT'!$C$9:$H$138,6,FALSE)</f>
        <v>#N/A</v>
      </c>
    </row>
    <row r="46" spans="1:13">
      <c r="A46" s="33" t="s">
        <v>580</v>
      </c>
      <c r="B46" s="147" t="s">
        <v>322</v>
      </c>
      <c r="C46" s="32" t="s">
        <v>192</v>
      </c>
      <c r="D46" s="14"/>
      <c r="E46" s="14"/>
      <c r="F46" s="14"/>
      <c r="G46" s="14"/>
      <c r="H46" s="14"/>
      <c r="I46" s="14"/>
      <c r="J46" s="143">
        <f>VLOOKUP($C46,'3D HUNT'!$C$9:$H$138,3,FALSE)</f>
        <v>369</v>
      </c>
      <c r="K46" s="143">
        <f>VLOOKUP($C46,'3D HUNT'!$C$9:$H$138,4,FALSE)</f>
        <v>328</v>
      </c>
      <c r="L46" s="143">
        <f>VLOOKUP($C46,'3D HUNT'!$C$9:$H$138,5,FALSE)</f>
        <v>287</v>
      </c>
      <c r="M46" s="143">
        <f>VLOOKUP($C46,'3D HUNT'!$C$9:$H$138,6,FALSE)</f>
        <v>205</v>
      </c>
    </row>
    <row r="47" spans="1:13">
      <c r="A47" s="33" t="s">
        <v>581</v>
      </c>
      <c r="B47" s="147" t="s">
        <v>323</v>
      </c>
      <c r="C47" s="32" t="s">
        <v>255</v>
      </c>
      <c r="D47" s="14"/>
      <c r="E47" s="14"/>
      <c r="F47" s="14"/>
      <c r="G47" s="14"/>
      <c r="H47" s="14"/>
      <c r="I47" s="14"/>
      <c r="J47" s="143">
        <f>VLOOKUP($C47,'3D HUNT'!$C$9:$H$138,3,FALSE)</f>
        <v>231.3</v>
      </c>
      <c r="K47" s="143">
        <f>VLOOKUP($C47,'3D HUNT'!$C$9:$H$138,4,FALSE)</f>
        <v>205.60000000000002</v>
      </c>
      <c r="L47" s="143">
        <f>VLOOKUP($C47,'3D HUNT'!$C$9:$H$138,5,FALSE)</f>
        <v>179.89999999999998</v>
      </c>
      <c r="M47" s="143">
        <f>VLOOKUP($C47,'3D HUNT'!$C$9:$H$138,6,FALSE)</f>
        <v>128.5</v>
      </c>
    </row>
    <row r="48" spans="1:13">
      <c r="A48" s="33" t="s">
        <v>582</v>
      </c>
      <c r="B48" s="147" t="s">
        <v>324</v>
      </c>
      <c r="C48" s="32"/>
      <c r="D48" s="14"/>
      <c r="E48" s="14"/>
      <c r="F48" s="14"/>
      <c r="G48" s="14"/>
      <c r="H48" s="14"/>
      <c r="I48" s="14"/>
      <c r="J48" s="143" t="e">
        <f>VLOOKUP($C48,'3D HUNT'!$C$9:$H$138,3,FALSE)</f>
        <v>#N/A</v>
      </c>
      <c r="K48" s="143" t="e">
        <f>VLOOKUP($C48,'3D HUNT'!$C$9:$H$138,4,FALSE)</f>
        <v>#N/A</v>
      </c>
      <c r="L48" s="143" t="e">
        <f>VLOOKUP($C48,'3D HUNT'!$C$9:$H$138,5,FALSE)</f>
        <v>#N/A</v>
      </c>
      <c r="M48" s="143" t="e">
        <f>VLOOKUP($C48,'3D HUNT'!$C$9:$H$138,6,FALSE)</f>
        <v>#N/A</v>
      </c>
    </row>
    <row r="49" spans="1:13">
      <c r="A49" s="33" t="s">
        <v>583</v>
      </c>
      <c r="B49" s="147" t="s">
        <v>325</v>
      </c>
      <c r="C49" s="32"/>
      <c r="D49" s="14"/>
      <c r="E49" s="14"/>
      <c r="F49" s="14"/>
      <c r="G49" s="14"/>
      <c r="H49" s="14"/>
      <c r="I49" s="14"/>
      <c r="J49" s="143" t="e">
        <f>VLOOKUP($C49,'3D HUNT'!$C$9:$H$138,3,FALSE)</f>
        <v>#N/A</v>
      </c>
      <c r="K49" s="143" t="e">
        <f>VLOOKUP($C49,'3D HUNT'!$C$9:$H$138,4,FALSE)</f>
        <v>#N/A</v>
      </c>
      <c r="L49" s="143" t="e">
        <f>VLOOKUP($C49,'3D HUNT'!$C$9:$H$138,5,FALSE)</f>
        <v>#N/A</v>
      </c>
      <c r="M49" s="143" t="e">
        <f>VLOOKUP($C49,'3D HUNT'!$C$9:$H$138,6,FALSE)</f>
        <v>#N/A</v>
      </c>
    </row>
    <row r="50" spans="1:13">
      <c r="A50" s="33" t="s">
        <v>584</v>
      </c>
      <c r="B50" s="147" t="s">
        <v>326</v>
      </c>
      <c r="C50" s="32"/>
      <c r="D50" s="14"/>
      <c r="E50" s="14"/>
      <c r="F50" s="14"/>
      <c r="G50" s="14"/>
      <c r="H50" s="14"/>
      <c r="I50" s="14"/>
      <c r="J50" s="143" t="e">
        <f>VLOOKUP($C50,'3D HUNT'!$C$9:$H$138,3,FALSE)</f>
        <v>#N/A</v>
      </c>
      <c r="K50" s="143" t="e">
        <f>VLOOKUP($C50,'3D HUNT'!$C$9:$H$138,4,FALSE)</f>
        <v>#N/A</v>
      </c>
      <c r="L50" s="143" t="e">
        <f>VLOOKUP($C50,'3D HUNT'!$C$9:$H$138,5,FALSE)</f>
        <v>#N/A</v>
      </c>
      <c r="M50" s="143" t="e">
        <f>VLOOKUP($C50,'3D HUNT'!$C$9:$H$138,6,FALSE)</f>
        <v>#N/A</v>
      </c>
    </row>
    <row r="51" spans="1:13">
      <c r="A51" s="33" t="s">
        <v>585</v>
      </c>
      <c r="B51" s="147" t="s">
        <v>327</v>
      </c>
      <c r="C51" s="32"/>
      <c r="D51" s="14"/>
      <c r="E51" s="14"/>
      <c r="F51" s="14"/>
      <c r="G51" s="14"/>
      <c r="H51" s="14"/>
      <c r="I51" s="14"/>
      <c r="J51" s="143" t="e">
        <f>VLOOKUP($C51,'3D HUNT'!$C$9:$H$138,3,FALSE)</f>
        <v>#N/A</v>
      </c>
      <c r="K51" s="143" t="e">
        <f>VLOOKUP($C51,'3D HUNT'!$C$9:$H$138,4,FALSE)</f>
        <v>#N/A</v>
      </c>
      <c r="L51" s="143" t="e">
        <f>VLOOKUP($C51,'3D HUNT'!$C$9:$H$138,5,FALSE)</f>
        <v>#N/A</v>
      </c>
      <c r="M51" s="143" t="e">
        <f>VLOOKUP($C51,'3D HUNT'!$C$9:$H$138,6,FALSE)</f>
        <v>#N/A</v>
      </c>
    </row>
    <row r="52" spans="1:13">
      <c r="A52" s="33" t="s">
        <v>586</v>
      </c>
      <c r="B52" s="147" t="s">
        <v>328</v>
      </c>
      <c r="C52" s="32"/>
      <c r="D52" s="14"/>
      <c r="E52" s="14"/>
      <c r="F52" s="14"/>
      <c r="G52" s="14"/>
      <c r="H52" s="14"/>
      <c r="I52" s="14"/>
      <c r="J52" s="143" t="e">
        <f>VLOOKUP($C52,'3D HUNT'!$C$9:$H$138,3,FALSE)</f>
        <v>#N/A</v>
      </c>
      <c r="K52" s="143" t="e">
        <f>VLOOKUP($C52,'3D HUNT'!$C$9:$H$138,4,FALSE)</f>
        <v>#N/A</v>
      </c>
      <c r="L52" s="143" t="e">
        <f>VLOOKUP($C52,'3D HUNT'!$C$9:$H$138,5,FALSE)</f>
        <v>#N/A</v>
      </c>
      <c r="M52" s="143" t="e">
        <f>VLOOKUP($C52,'3D HUNT'!$C$9:$H$138,6,FALSE)</f>
        <v>#N/A</v>
      </c>
    </row>
    <row r="53" spans="1:13">
      <c r="A53" s="33" t="s">
        <v>587</v>
      </c>
      <c r="B53" s="147" t="s">
        <v>329</v>
      </c>
      <c r="C53" s="32"/>
      <c r="D53" s="14"/>
      <c r="E53" s="14"/>
      <c r="F53" s="14"/>
      <c r="G53" s="14"/>
      <c r="H53" s="14"/>
      <c r="I53" s="14"/>
      <c r="J53" s="143" t="e">
        <f>VLOOKUP($C53,'3D HUNT'!$C$9:$H$138,3,FALSE)</f>
        <v>#N/A</v>
      </c>
      <c r="K53" s="143" t="e">
        <f>VLOOKUP($C53,'3D HUNT'!$C$9:$H$138,4,FALSE)</f>
        <v>#N/A</v>
      </c>
      <c r="L53" s="143" t="e">
        <f>VLOOKUP($C53,'3D HUNT'!$C$9:$H$138,5,FALSE)</f>
        <v>#N/A</v>
      </c>
      <c r="M53" s="143" t="e">
        <f>VLOOKUP($C53,'3D HUNT'!$C$9:$H$138,6,FALSE)</f>
        <v>#N/A</v>
      </c>
    </row>
    <row r="54" spans="1:13">
      <c r="A54" s="33" t="s">
        <v>588</v>
      </c>
      <c r="B54" s="147" t="s">
        <v>330</v>
      </c>
      <c r="C54" s="32"/>
      <c r="D54" s="14"/>
      <c r="E54" s="14"/>
      <c r="F54" s="14"/>
      <c r="G54" s="14"/>
      <c r="H54" s="14"/>
      <c r="I54" s="14"/>
      <c r="J54" s="143" t="e">
        <f>VLOOKUP($C54,'3D HUNT'!$C$9:$H$138,3,FALSE)</f>
        <v>#N/A</v>
      </c>
      <c r="K54" s="143" t="e">
        <f>VLOOKUP($C54,'3D HUNT'!$C$9:$H$138,4,FALSE)</f>
        <v>#N/A</v>
      </c>
      <c r="L54" s="143" t="e">
        <f>VLOOKUP($C54,'3D HUNT'!$C$9:$H$138,5,FALSE)</f>
        <v>#N/A</v>
      </c>
      <c r="M54" s="143" t="e">
        <f>VLOOKUP($C54,'3D HUNT'!$C$9:$H$138,6,FALSE)</f>
        <v>#N/A</v>
      </c>
    </row>
    <row r="55" spans="1:13">
      <c r="A55" s="33" t="s">
        <v>589</v>
      </c>
      <c r="B55" s="147" t="s">
        <v>331</v>
      </c>
      <c r="C55" s="32" t="s">
        <v>87</v>
      </c>
      <c r="D55" s="14"/>
      <c r="E55" s="14"/>
      <c r="F55" s="14"/>
      <c r="G55" s="14"/>
      <c r="H55" s="14"/>
      <c r="I55" s="14"/>
      <c r="J55" s="143">
        <f>VLOOKUP($C55,'3D HUNT'!$C$9:$H$138,3,FALSE)</f>
        <v>351</v>
      </c>
      <c r="K55" s="143">
        <f>VLOOKUP($C55,'3D HUNT'!$C$9:$H$138,4,FALSE)</f>
        <v>312</v>
      </c>
      <c r="L55" s="143">
        <f>VLOOKUP($C55,'3D HUNT'!$C$9:$H$138,5,FALSE)</f>
        <v>273</v>
      </c>
      <c r="M55" s="143">
        <f>VLOOKUP($C55,'3D HUNT'!$C$9:$H$138,6,FALSE)</f>
        <v>195</v>
      </c>
    </row>
    <row r="56" spans="1:13">
      <c r="A56" s="33" t="s">
        <v>590</v>
      </c>
      <c r="B56" s="147" t="s">
        <v>149</v>
      </c>
      <c r="C56" s="32"/>
      <c r="D56" s="14"/>
      <c r="E56" s="14"/>
      <c r="F56" s="14"/>
      <c r="G56" s="14"/>
      <c r="H56" s="14"/>
      <c r="I56" s="14"/>
      <c r="J56" s="143" t="e">
        <f>VLOOKUP($C56,'3D HUNT'!$C$9:$H$138,3,FALSE)</f>
        <v>#N/A</v>
      </c>
      <c r="K56" s="143" t="e">
        <f>VLOOKUP($C56,'3D HUNT'!$C$9:$H$138,4,FALSE)</f>
        <v>#N/A</v>
      </c>
      <c r="L56" s="143" t="e">
        <f>VLOOKUP($C56,'3D HUNT'!$C$9:$H$138,5,FALSE)</f>
        <v>#N/A</v>
      </c>
      <c r="M56" s="143" t="e">
        <f>VLOOKUP($C56,'3D HUNT'!$C$9:$H$138,6,FALSE)</f>
        <v>#N/A</v>
      </c>
    </row>
    <row r="57" spans="1:13">
      <c r="A57" s="33" t="s">
        <v>591</v>
      </c>
      <c r="B57" s="147" t="s">
        <v>146</v>
      </c>
      <c r="C57" s="32"/>
      <c r="D57" s="14"/>
      <c r="E57" s="14"/>
      <c r="F57" s="14"/>
      <c r="G57" s="14"/>
      <c r="H57" s="14"/>
      <c r="I57" s="14"/>
      <c r="J57" s="143" t="e">
        <f>VLOOKUP($C57,'3D HUNT'!$C$9:$H$138,3,FALSE)</f>
        <v>#N/A</v>
      </c>
      <c r="K57" s="143" t="e">
        <f>VLOOKUP($C57,'3D HUNT'!$C$9:$H$138,4,FALSE)</f>
        <v>#N/A</v>
      </c>
      <c r="L57" s="143" t="e">
        <f>VLOOKUP($C57,'3D HUNT'!$C$9:$H$138,5,FALSE)</f>
        <v>#N/A</v>
      </c>
      <c r="M57" s="143" t="e">
        <f>VLOOKUP($C57,'3D HUNT'!$C$9:$H$138,6,FALSE)</f>
        <v>#N/A</v>
      </c>
    </row>
    <row r="58" spans="1:13">
      <c r="A58" s="33" t="s">
        <v>592</v>
      </c>
      <c r="B58" s="33" t="s">
        <v>147</v>
      </c>
      <c r="C58" s="14"/>
      <c r="D58" s="14"/>
      <c r="E58" s="14"/>
      <c r="F58" s="14"/>
      <c r="G58" s="14"/>
      <c r="H58" s="14"/>
      <c r="I58" s="14"/>
      <c r="J58" s="143" t="e">
        <f>VLOOKUP($C58,'3D HUNT'!$C$9:$H$138,3,FALSE)</f>
        <v>#N/A</v>
      </c>
      <c r="K58" s="143" t="e">
        <f>VLOOKUP($C58,'3D HUNT'!$C$9:$H$138,4,FALSE)</f>
        <v>#N/A</v>
      </c>
      <c r="L58" s="143" t="e">
        <f>VLOOKUP($C58,'3D HUNT'!$C$9:$H$138,5,FALSE)</f>
        <v>#N/A</v>
      </c>
      <c r="M58" s="143" t="e">
        <f>VLOOKUP($C58,'3D HUNT'!$C$9:$H$138,6,FALSE)</f>
        <v>#N/A</v>
      </c>
    </row>
    <row r="59" spans="1:13">
      <c r="A59" s="33" t="s">
        <v>593</v>
      </c>
      <c r="B59" s="33" t="s">
        <v>332</v>
      </c>
      <c r="C59" s="148" t="s">
        <v>66</v>
      </c>
      <c r="D59" s="14"/>
      <c r="E59" s="14"/>
      <c r="F59" s="14"/>
      <c r="G59" s="14"/>
      <c r="H59" s="14"/>
      <c r="I59" s="14"/>
      <c r="J59" s="143">
        <f>VLOOKUP($C59,'3D HUNT'!$C$9:$H$138,3,FALSE)</f>
        <v>361.8</v>
      </c>
      <c r="K59" s="143">
        <f>VLOOKUP($C59,'3D HUNT'!$C$9:$H$138,4,FALSE)</f>
        <v>321.60000000000002</v>
      </c>
      <c r="L59" s="143">
        <f>VLOOKUP($C59,'3D HUNT'!$C$9:$H$138,5,FALSE)</f>
        <v>281.39999999999998</v>
      </c>
      <c r="M59" s="143">
        <f>VLOOKUP($C59,'3D HUNT'!$C$9:$H$138,6,FALSE)</f>
        <v>201</v>
      </c>
    </row>
    <row r="60" spans="1:13">
      <c r="A60" s="33" t="s">
        <v>594</v>
      </c>
      <c r="B60" s="33" t="s">
        <v>333</v>
      </c>
      <c r="C60" s="148"/>
      <c r="D60" s="14"/>
      <c r="E60" s="14"/>
      <c r="F60" s="14"/>
      <c r="G60" s="14"/>
      <c r="H60" s="14"/>
      <c r="I60" s="14"/>
      <c r="J60" s="143" t="e">
        <f>VLOOKUP($C60,'3D HUNT'!$C$9:$H$138,3,FALSE)</f>
        <v>#N/A</v>
      </c>
      <c r="K60" s="143" t="e">
        <f>VLOOKUP($C60,'3D HUNT'!$C$9:$H$138,4,FALSE)</f>
        <v>#N/A</v>
      </c>
      <c r="L60" s="143" t="e">
        <f>VLOOKUP($C60,'3D HUNT'!$C$9:$H$138,5,FALSE)</f>
        <v>#N/A</v>
      </c>
      <c r="M60" s="143" t="e">
        <f>VLOOKUP($C60,'3D HUNT'!$C$9:$H$138,6,FALSE)</f>
        <v>#N/A</v>
      </c>
    </row>
    <row r="61" spans="1:13">
      <c r="A61" s="33" t="s">
        <v>595</v>
      </c>
      <c r="B61" s="33" t="s">
        <v>96</v>
      </c>
      <c r="C61" s="148"/>
      <c r="D61" s="14"/>
      <c r="E61" s="14"/>
      <c r="F61" s="14"/>
      <c r="G61" s="14"/>
      <c r="H61" s="14"/>
      <c r="I61" s="14"/>
      <c r="J61" s="143" t="e">
        <f>VLOOKUP($C61,'3D HUNT'!$C$9:$H$138,3,FALSE)</f>
        <v>#N/A</v>
      </c>
      <c r="K61" s="143" t="e">
        <f>VLOOKUP($C61,'3D HUNT'!$C$9:$H$138,4,FALSE)</f>
        <v>#N/A</v>
      </c>
      <c r="L61" s="143" t="e">
        <f>VLOOKUP($C61,'3D HUNT'!$C$9:$H$138,5,FALSE)</f>
        <v>#N/A</v>
      </c>
      <c r="M61" s="143" t="e">
        <f>VLOOKUP($C61,'3D HUNT'!$C$9:$H$138,6,FALSE)</f>
        <v>#N/A</v>
      </c>
    </row>
    <row r="62" spans="1:13">
      <c r="A62" s="33" t="s">
        <v>596</v>
      </c>
      <c r="B62" s="33" t="s">
        <v>100</v>
      </c>
      <c r="C62" s="32"/>
      <c r="D62" s="14"/>
      <c r="E62" s="14"/>
      <c r="F62" s="14"/>
      <c r="G62" s="14"/>
      <c r="H62" s="14"/>
      <c r="I62" s="14"/>
      <c r="J62" s="143" t="e">
        <f>VLOOKUP($C62,'3D HUNT'!$C$9:$H$138,3,FALSE)</f>
        <v>#N/A</v>
      </c>
      <c r="K62" s="143" t="e">
        <f>VLOOKUP($C62,'3D HUNT'!$C$9:$H$138,4,FALSE)</f>
        <v>#N/A</v>
      </c>
      <c r="L62" s="143" t="e">
        <f>VLOOKUP($C62,'3D HUNT'!$C$9:$H$138,5,FALSE)</f>
        <v>#N/A</v>
      </c>
      <c r="M62" s="143" t="e">
        <f>VLOOKUP($C62,'3D HUNT'!$C$9:$H$138,6,FALSE)</f>
        <v>#N/A</v>
      </c>
    </row>
    <row r="63" spans="1:13">
      <c r="A63" s="33" t="s">
        <v>597</v>
      </c>
      <c r="B63" s="33" t="s">
        <v>97</v>
      </c>
      <c r="C63" s="32"/>
      <c r="D63" s="14"/>
      <c r="E63" s="14"/>
      <c r="F63" s="14"/>
      <c r="G63" s="14"/>
      <c r="H63" s="14"/>
      <c r="I63" s="14"/>
      <c r="J63" s="143" t="e">
        <f>VLOOKUP($C63,'3D HUNT'!$C$9:$H$138,3,FALSE)</f>
        <v>#N/A</v>
      </c>
      <c r="K63" s="143" t="e">
        <f>VLOOKUP($C63,'3D HUNT'!$C$9:$H$138,4,FALSE)</f>
        <v>#N/A</v>
      </c>
      <c r="L63" s="143" t="e">
        <f>VLOOKUP($C63,'3D HUNT'!$C$9:$H$138,5,FALSE)</f>
        <v>#N/A</v>
      </c>
      <c r="M63" s="143" t="e">
        <f>VLOOKUP($C63,'3D HUNT'!$C$9:$H$138,6,FALSE)</f>
        <v>#N/A</v>
      </c>
    </row>
    <row r="64" spans="1:13">
      <c r="A64" s="33" t="s">
        <v>598</v>
      </c>
      <c r="B64" s="147" t="s">
        <v>94</v>
      </c>
      <c r="C64" s="32"/>
      <c r="D64" s="14"/>
      <c r="E64" s="14"/>
      <c r="F64" s="14"/>
      <c r="G64" s="14"/>
      <c r="H64" s="14"/>
      <c r="I64" s="14"/>
      <c r="J64" s="143" t="e">
        <f>VLOOKUP($C64,'3D HUNT'!$C$9:$H$138,3,FALSE)</f>
        <v>#N/A</v>
      </c>
      <c r="K64" s="143" t="e">
        <f>VLOOKUP($C64,'3D HUNT'!$C$9:$H$138,4,FALSE)</f>
        <v>#N/A</v>
      </c>
      <c r="L64" s="143" t="e">
        <f>VLOOKUP($C64,'3D HUNT'!$C$9:$H$138,5,FALSE)</f>
        <v>#N/A</v>
      </c>
      <c r="M64" s="143" t="e">
        <f>VLOOKUP($C64,'3D HUNT'!$C$9:$H$138,6,FALSE)</f>
        <v>#N/A</v>
      </c>
    </row>
    <row r="65" spans="1:13">
      <c r="A65" s="33" t="s">
        <v>599</v>
      </c>
      <c r="B65" s="147" t="s">
        <v>145</v>
      </c>
      <c r="C65" s="32"/>
      <c r="D65" s="14"/>
      <c r="E65" s="14"/>
      <c r="F65" s="14"/>
      <c r="G65" s="14"/>
      <c r="H65" s="14"/>
      <c r="I65" s="14"/>
      <c r="J65" s="143" t="e">
        <f>VLOOKUP($C65,'3D HUNT'!$C$9:$H$138,3,FALSE)</f>
        <v>#N/A</v>
      </c>
      <c r="K65" s="143" t="e">
        <f>VLOOKUP($C65,'3D HUNT'!$C$9:$H$138,4,FALSE)</f>
        <v>#N/A</v>
      </c>
      <c r="L65" s="143" t="e">
        <f>VLOOKUP($C65,'3D HUNT'!$C$9:$H$138,5,FALSE)</f>
        <v>#N/A</v>
      </c>
      <c r="M65" s="143" t="e">
        <f>VLOOKUP($C65,'3D HUNT'!$C$9:$H$138,6,FALSE)</f>
        <v>#N/A</v>
      </c>
    </row>
    <row r="66" spans="1:13">
      <c r="A66" s="33" t="s">
        <v>600</v>
      </c>
      <c r="B66" s="147" t="s">
        <v>334</v>
      </c>
      <c r="C66" s="32"/>
      <c r="D66" s="14"/>
      <c r="E66" s="14"/>
      <c r="F66" s="14"/>
      <c r="G66" s="14"/>
      <c r="H66" s="14"/>
      <c r="I66" s="14"/>
      <c r="J66" s="143" t="e">
        <f>VLOOKUP($C66,'3D HUNT'!$C$9:$H$138,3,FALSE)</f>
        <v>#N/A</v>
      </c>
      <c r="K66" s="143" t="e">
        <f>VLOOKUP($C66,'3D HUNT'!$C$9:$H$138,4,FALSE)</f>
        <v>#N/A</v>
      </c>
      <c r="L66" s="143" t="e">
        <f>VLOOKUP($C66,'3D HUNT'!$C$9:$H$138,5,FALSE)</f>
        <v>#N/A</v>
      </c>
      <c r="M66" s="143" t="e">
        <f>VLOOKUP($C66,'3D HUNT'!$C$9:$H$138,6,FALSE)</f>
        <v>#N/A</v>
      </c>
    </row>
    <row r="67" spans="1:13">
      <c r="A67" s="33" t="s">
        <v>601</v>
      </c>
      <c r="B67" s="147" t="s">
        <v>335</v>
      </c>
      <c r="C67" s="32"/>
      <c r="D67" s="14"/>
      <c r="E67" s="14"/>
      <c r="F67" s="14"/>
      <c r="G67" s="14"/>
      <c r="H67" s="14"/>
      <c r="I67" s="14"/>
      <c r="J67" s="143" t="e">
        <f>VLOOKUP($C67,'3D HUNT'!$C$9:$H$138,3,FALSE)</f>
        <v>#N/A</v>
      </c>
      <c r="K67" s="143" t="e">
        <f>VLOOKUP($C67,'3D HUNT'!$C$9:$H$138,4,FALSE)</f>
        <v>#N/A</v>
      </c>
      <c r="L67" s="143" t="e">
        <f>VLOOKUP($C67,'3D HUNT'!$C$9:$H$138,5,FALSE)</f>
        <v>#N/A</v>
      </c>
      <c r="M67" s="143" t="e">
        <f>VLOOKUP($C67,'3D HUNT'!$C$9:$H$138,6,FALSE)</f>
        <v>#N/A</v>
      </c>
    </row>
    <row r="68" spans="1:13">
      <c r="A68" s="33" t="s">
        <v>602</v>
      </c>
      <c r="B68" s="147" t="s">
        <v>336</v>
      </c>
      <c r="C68" s="32"/>
      <c r="D68" s="14"/>
      <c r="E68" s="14"/>
      <c r="F68" s="14"/>
      <c r="G68" s="14"/>
      <c r="H68" s="14"/>
      <c r="I68" s="14"/>
      <c r="J68" s="143" t="e">
        <f>VLOOKUP($C68,'3D HUNT'!$C$9:$H$138,3,FALSE)</f>
        <v>#N/A</v>
      </c>
      <c r="K68" s="143" t="e">
        <f>VLOOKUP($C68,'3D HUNT'!$C$9:$H$138,4,FALSE)</f>
        <v>#N/A</v>
      </c>
      <c r="L68" s="143" t="e">
        <f>VLOOKUP($C68,'3D HUNT'!$C$9:$H$138,5,FALSE)</f>
        <v>#N/A</v>
      </c>
      <c r="M68" s="143" t="e">
        <f>VLOOKUP($C68,'3D HUNT'!$C$9:$H$138,6,FALSE)</f>
        <v>#N/A</v>
      </c>
    </row>
    <row r="69" spans="1:13">
      <c r="A69" s="33" t="s">
        <v>603</v>
      </c>
      <c r="B69" s="147" t="s">
        <v>337</v>
      </c>
      <c r="C69" s="32"/>
      <c r="D69" s="14"/>
      <c r="E69" s="14"/>
      <c r="F69" s="14"/>
      <c r="G69" s="14"/>
      <c r="H69" s="14"/>
      <c r="I69" s="14"/>
      <c r="J69" s="143" t="e">
        <f>VLOOKUP($C69,'3D HUNT'!$C$9:$H$138,3,FALSE)</f>
        <v>#N/A</v>
      </c>
      <c r="K69" s="143" t="e">
        <f>VLOOKUP($C69,'3D HUNT'!$C$9:$H$138,4,FALSE)</f>
        <v>#N/A</v>
      </c>
      <c r="L69" s="143" t="e">
        <f>VLOOKUP($C69,'3D HUNT'!$C$9:$H$138,5,FALSE)</f>
        <v>#N/A</v>
      </c>
      <c r="M69" s="143" t="e">
        <f>VLOOKUP($C69,'3D HUNT'!$C$9:$H$138,6,FALSE)</f>
        <v>#N/A</v>
      </c>
    </row>
    <row r="70" spans="1:13">
      <c r="A70" s="33" t="s">
        <v>604</v>
      </c>
      <c r="B70" s="147" t="s">
        <v>111</v>
      </c>
      <c r="C70" s="32"/>
      <c r="D70" s="14"/>
      <c r="E70" s="14"/>
      <c r="F70" s="14"/>
      <c r="G70" s="14"/>
      <c r="H70" s="14"/>
      <c r="I70" s="14"/>
      <c r="J70" s="143" t="e">
        <f>VLOOKUP($C70,'3D HUNT'!$C$9:$H$138,3,FALSE)</f>
        <v>#N/A</v>
      </c>
      <c r="K70" s="143" t="e">
        <f>VLOOKUP($C70,'3D HUNT'!$C$9:$H$138,4,FALSE)</f>
        <v>#N/A</v>
      </c>
      <c r="L70" s="143" t="e">
        <f>VLOOKUP($C70,'3D HUNT'!$C$9:$H$138,5,FALSE)</f>
        <v>#N/A</v>
      </c>
      <c r="M70" s="143" t="e">
        <f>VLOOKUP($C70,'3D HUNT'!$C$9:$H$138,6,FALSE)</f>
        <v>#N/A</v>
      </c>
    </row>
    <row r="71" spans="1:13">
      <c r="A71" s="33" t="s">
        <v>605</v>
      </c>
      <c r="B71" s="147" t="s">
        <v>338</v>
      </c>
      <c r="C71" s="32"/>
      <c r="D71" s="14"/>
      <c r="E71" s="14"/>
      <c r="F71" s="14"/>
      <c r="G71" s="14"/>
      <c r="H71" s="14"/>
      <c r="I71" s="14"/>
      <c r="J71" s="143" t="e">
        <f>VLOOKUP($C71,'3D HUNT'!$C$9:$H$138,3,FALSE)</f>
        <v>#N/A</v>
      </c>
      <c r="K71" s="143" t="e">
        <f>VLOOKUP($C71,'3D HUNT'!$C$9:$H$138,4,FALSE)</f>
        <v>#N/A</v>
      </c>
      <c r="L71" s="143" t="e">
        <f>VLOOKUP($C71,'3D HUNT'!$C$9:$H$138,5,FALSE)</f>
        <v>#N/A</v>
      </c>
      <c r="M71" s="143" t="e">
        <f>VLOOKUP($C71,'3D HUNT'!$C$9:$H$138,6,FALSE)</f>
        <v>#N/A</v>
      </c>
    </row>
    <row r="72" spans="1:13">
      <c r="A72" s="33" t="s">
        <v>606</v>
      </c>
      <c r="B72" s="147" t="s">
        <v>339</v>
      </c>
      <c r="C72" s="32"/>
      <c r="D72" s="14"/>
      <c r="E72" s="14"/>
      <c r="F72" s="14"/>
      <c r="G72" s="14"/>
      <c r="H72" s="14"/>
      <c r="I72" s="14"/>
      <c r="J72" s="143" t="e">
        <f>VLOOKUP($C72,'3D HUNT'!$C$9:$H$138,3,FALSE)</f>
        <v>#N/A</v>
      </c>
      <c r="K72" s="143" t="e">
        <f>VLOOKUP($C72,'3D HUNT'!$C$9:$H$138,4,FALSE)</f>
        <v>#N/A</v>
      </c>
      <c r="L72" s="143" t="e">
        <f>VLOOKUP($C72,'3D HUNT'!$C$9:$H$138,5,FALSE)</f>
        <v>#N/A</v>
      </c>
      <c r="M72" s="143" t="e">
        <f>VLOOKUP($C72,'3D HUNT'!$C$9:$H$138,6,FALSE)</f>
        <v>#N/A</v>
      </c>
    </row>
    <row r="73" spans="1:13">
      <c r="A73" s="33" t="s">
        <v>607</v>
      </c>
      <c r="B73" s="147" t="s">
        <v>340</v>
      </c>
      <c r="C73" s="32"/>
      <c r="D73" s="14"/>
      <c r="E73" s="14"/>
      <c r="F73" s="14"/>
      <c r="G73" s="14"/>
      <c r="H73" s="14"/>
      <c r="I73" s="14"/>
      <c r="J73" s="143" t="e">
        <f>VLOOKUP($C73,'3D HUNT'!$C$9:$H$138,3,FALSE)</f>
        <v>#N/A</v>
      </c>
      <c r="K73" s="143" t="e">
        <f>VLOOKUP($C73,'3D HUNT'!$C$9:$H$138,4,FALSE)</f>
        <v>#N/A</v>
      </c>
      <c r="L73" s="143" t="e">
        <f>VLOOKUP($C73,'3D HUNT'!$C$9:$H$138,5,FALSE)</f>
        <v>#N/A</v>
      </c>
      <c r="M73" s="143" t="e">
        <f>VLOOKUP($C73,'3D HUNT'!$C$9:$H$138,6,FALSE)</f>
        <v>#N/A</v>
      </c>
    </row>
    <row r="74" spans="1:13">
      <c r="A74" s="33" t="s">
        <v>608</v>
      </c>
      <c r="B74" s="147" t="s">
        <v>341</v>
      </c>
      <c r="C74" s="32"/>
      <c r="D74" s="14"/>
      <c r="E74" s="14"/>
      <c r="F74" s="14"/>
      <c r="G74" s="14"/>
      <c r="H74" s="14"/>
      <c r="I74" s="14"/>
      <c r="J74" s="143" t="e">
        <f>VLOOKUP($C74,'3D HUNT'!$C$9:$H$138,3,FALSE)</f>
        <v>#N/A</v>
      </c>
      <c r="K74" s="143" t="e">
        <f>VLOOKUP($C74,'3D HUNT'!$C$9:$H$138,4,FALSE)</f>
        <v>#N/A</v>
      </c>
      <c r="L74" s="143" t="e">
        <f>VLOOKUP($C74,'3D HUNT'!$C$9:$H$138,5,FALSE)</f>
        <v>#N/A</v>
      </c>
      <c r="M74" s="143" t="e">
        <f>VLOOKUP($C74,'3D HUNT'!$C$9:$H$138,6,FALSE)</f>
        <v>#N/A</v>
      </c>
    </row>
    <row r="75" spans="1:13">
      <c r="A75" s="33" t="s">
        <v>609</v>
      </c>
      <c r="B75" s="147" t="s">
        <v>56</v>
      </c>
      <c r="C75" s="32"/>
      <c r="D75" s="14"/>
      <c r="E75" s="14"/>
      <c r="F75" s="14"/>
      <c r="G75" s="14"/>
      <c r="H75" s="14"/>
      <c r="I75" s="14"/>
      <c r="J75" s="143" t="e">
        <f>VLOOKUP($C75,'3D HUNT'!$C$9:$H$138,3,FALSE)</f>
        <v>#N/A</v>
      </c>
      <c r="K75" s="143" t="e">
        <f>VLOOKUP($C75,'3D HUNT'!$C$9:$H$138,4,FALSE)</f>
        <v>#N/A</v>
      </c>
      <c r="L75" s="143" t="e">
        <f>VLOOKUP($C75,'3D HUNT'!$C$9:$H$138,5,FALSE)</f>
        <v>#N/A</v>
      </c>
      <c r="M75" s="143" t="e">
        <f>VLOOKUP($C75,'3D HUNT'!$C$9:$H$138,6,FALSE)</f>
        <v>#N/A</v>
      </c>
    </row>
    <row r="76" spans="1:13">
      <c r="A76" s="33" t="s">
        <v>610</v>
      </c>
      <c r="B76" s="147" t="s">
        <v>125</v>
      </c>
      <c r="C76" s="32"/>
      <c r="D76" s="14"/>
      <c r="E76" s="14"/>
      <c r="F76" s="14"/>
      <c r="G76" s="14"/>
      <c r="H76" s="14"/>
      <c r="I76" s="14"/>
      <c r="J76" s="143" t="e">
        <f>VLOOKUP($C76,'3D HUNT'!$C$9:$H$138,3,FALSE)</f>
        <v>#N/A</v>
      </c>
      <c r="K76" s="143" t="e">
        <f>VLOOKUP($C76,'3D HUNT'!$C$9:$H$138,4,FALSE)</f>
        <v>#N/A</v>
      </c>
      <c r="L76" s="143" t="e">
        <f>VLOOKUP($C76,'3D HUNT'!$C$9:$H$138,5,FALSE)</f>
        <v>#N/A</v>
      </c>
      <c r="M76" s="143" t="e">
        <f>VLOOKUP($C76,'3D HUNT'!$C$9:$H$138,6,FALSE)</f>
        <v>#N/A</v>
      </c>
    </row>
    <row r="77" spans="1:13">
      <c r="A77" s="33" t="s">
        <v>611</v>
      </c>
      <c r="B77" s="147" t="s">
        <v>165</v>
      </c>
      <c r="C77" s="32" t="s">
        <v>92</v>
      </c>
      <c r="D77" s="14"/>
      <c r="E77" s="14"/>
      <c r="F77" s="14"/>
      <c r="G77" s="14"/>
      <c r="H77" s="14"/>
      <c r="I77" s="14"/>
      <c r="J77" s="143">
        <f>VLOOKUP($C77,'3D HUNT'!$C$9:$H$138,3,FALSE)</f>
        <v>414</v>
      </c>
      <c r="K77" s="143">
        <f>VLOOKUP($C77,'3D HUNT'!$C$9:$H$138,4,FALSE)</f>
        <v>368</v>
      </c>
      <c r="L77" s="143">
        <f>VLOOKUP($C77,'3D HUNT'!$C$9:$H$138,5,FALSE)</f>
        <v>322</v>
      </c>
      <c r="M77" s="143">
        <f>VLOOKUP($C77,'3D HUNT'!$C$9:$H$138,6,FALSE)</f>
        <v>230</v>
      </c>
    </row>
    <row r="78" spans="1:13">
      <c r="A78" s="33" t="s">
        <v>612</v>
      </c>
      <c r="B78" s="147" t="s">
        <v>169</v>
      </c>
      <c r="C78" s="32" t="s">
        <v>91</v>
      </c>
      <c r="D78" s="14"/>
      <c r="E78" s="14"/>
      <c r="F78" s="14"/>
      <c r="G78" s="14"/>
      <c r="H78" s="14"/>
      <c r="I78" s="14"/>
      <c r="J78" s="143">
        <f>VLOOKUP($C78,'3D HUNT'!$C$9:$H$138,3,FALSE)</f>
        <v>482.40000000000003</v>
      </c>
      <c r="K78" s="143">
        <f>VLOOKUP($C78,'3D HUNT'!$C$9:$H$138,4,FALSE)</f>
        <v>428.8</v>
      </c>
      <c r="L78" s="143">
        <f>VLOOKUP($C78,'3D HUNT'!$C$9:$H$138,5,FALSE)</f>
        <v>375.2</v>
      </c>
      <c r="M78" s="143">
        <f>VLOOKUP($C78,'3D HUNT'!$C$9:$H$138,6,FALSE)</f>
        <v>268</v>
      </c>
    </row>
    <row r="79" spans="1:13">
      <c r="A79" s="33" t="s">
        <v>613</v>
      </c>
      <c r="B79" s="147" t="s">
        <v>65</v>
      </c>
      <c r="C79" s="32"/>
      <c r="D79" s="14"/>
      <c r="E79" s="14"/>
      <c r="F79" s="14"/>
      <c r="G79" s="14"/>
      <c r="H79" s="14"/>
      <c r="I79" s="14"/>
      <c r="J79" s="143" t="e">
        <f>VLOOKUP($C79,'3D HUNT'!$C$9:$H$138,3,FALSE)</f>
        <v>#N/A</v>
      </c>
      <c r="K79" s="143" t="e">
        <f>VLOOKUP($C79,'3D HUNT'!$C$9:$H$138,4,FALSE)</f>
        <v>#N/A</v>
      </c>
      <c r="L79" s="143" t="e">
        <f>VLOOKUP($C79,'3D HUNT'!$C$9:$H$138,5,FALSE)</f>
        <v>#N/A</v>
      </c>
      <c r="M79" s="143" t="e">
        <f>VLOOKUP($C79,'3D HUNT'!$C$9:$H$138,6,FALSE)</f>
        <v>#N/A</v>
      </c>
    </row>
    <row r="80" spans="1:13">
      <c r="A80" s="33" t="s">
        <v>614</v>
      </c>
      <c r="B80" s="147" t="s">
        <v>342</v>
      </c>
      <c r="C80" s="32"/>
      <c r="D80" s="14"/>
      <c r="E80" s="14"/>
      <c r="F80" s="14"/>
      <c r="G80" s="14"/>
      <c r="H80" s="14"/>
      <c r="I80" s="14"/>
      <c r="J80" s="143" t="e">
        <f>VLOOKUP($C80,'3D HUNT'!$C$9:$H$138,3,FALSE)</f>
        <v>#N/A</v>
      </c>
      <c r="K80" s="143" t="e">
        <f>VLOOKUP($C80,'3D HUNT'!$C$9:$H$138,4,FALSE)</f>
        <v>#N/A</v>
      </c>
      <c r="L80" s="143" t="e">
        <f>VLOOKUP($C80,'3D HUNT'!$C$9:$H$138,5,FALSE)</f>
        <v>#N/A</v>
      </c>
      <c r="M80" s="143" t="e">
        <f>VLOOKUP($C80,'3D HUNT'!$C$9:$H$138,6,FALSE)</f>
        <v>#N/A</v>
      </c>
    </row>
    <row r="81" spans="1:13">
      <c r="A81" s="33" t="s">
        <v>615</v>
      </c>
      <c r="B81" s="147" t="s">
        <v>343</v>
      </c>
      <c r="C81" s="32"/>
      <c r="D81" s="14"/>
      <c r="E81" s="14"/>
      <c r="F81" s="14"/>
      <c r="G81" s="14"/>
      <c r="H81" s="14"/>
      <c r="I81" s="14"/>
      <c r="J81" s="143" t="e">
        <f>VLOOKUP($C81,'3D HUNT'!$C$9:$H$138,3,FALSE)</f>
        <v>#N/A</v>
      </c>
      <c r="K81" s="143" t="e">
        <f>VLOOKUP($C81,'3D HUNT'!$C$9:$H$138,4,FALSE)</f>
        <v>#N/A</v>
      </c>
      <c r="L81" s="143" t="e">
        <f>VLOOKUP($C81,'3D HUNT'!$C$9:$H$138,5,FALSE)</f>
        <v>#N/A</v>
      </c>
      <c r="M81" s="143" t="e">
        <f>VLOOKUP($C81,'3D HUNT'!$C$9:$H$138,6,FALSE)</f>
        <v>#N/A</v>
      </c>
    </row>
    <row r="82" spans="1:13">
      <c r="A82" s="33" t="s">
        <v>616</v>
      </c>
      <c r="B82" s="147" t="s">
        <v>344</v>
      </c>
      <c r="C82" s="32"/>
      <c r="D82" s="14"/>
      <c r="E82" s="14"/>
      <c r="F82" s="14"/>
      <c r="G82" s="14"/>
      <c r="H82" s="14"/>
      <c r="I82" s="14"/>
      <c r="J82" s="143" t="e">
        <f>VLOOKUP($C82,'3D HUNT'!$C$9:$H$138,3,FALSE)</f>
        <v>#N/A</v>
      </c>
      <c r="K82" s="143" t="e">
        <f>VLOOKUP($C82,'3D HUNT'!$C$9:$H$138,4,FALSE)</f>
        <v>#N/A</v>
      </c>
      <c r="L82" s="143" t="e">
        <f>VLOOKUP($C82,'3D HUNT'!$C$9:$H$138,5,FALSE)</f>
        <v>#N/A</v>
      </c>
      <c r="M82" s="143" t="e">
        <f>VLOOKUP($C82,'3D HUNT'!$C$9:$H$138,6,FALSE)</f>
        <v>#N/A</v>
      </c>
    </row>
    <row r="83" spans="1:13">
      <c r="A83" s="33" t="s">
        <v>617</v>
      </c>
      <c r="B83" s="147" t="s">
        <v>345</v>
      </c>
      <c r="C83" s="32"/>
      <c r="D83" s="14"/>
      <c r="E83" s="14"/>
      <c r="F83" s="14"/>
      <c r="G83" s="14"/>
      <c r="H83" s="14"/>
      <c r="I83" s="14"/>
      <c r="J83" s="143" t="e">
        <f>VLOOKUP($C83,'3D HUNT'!$C$9:$H$138,3,FALSE)</f>
        <v>#N/A</v>
      </c>
      <c r="K83" s="143" t="e">
        <f>VLOOKUP($C83,'3D HUNT'!$C$9:$H$138,4,FALSE)</f>
        <v>#N/A</v>
      </c>
      <c r="L83" s="143" t="e">
        <f>VLOOKUP($C83,'3D HUNT'!$C$9:$H$138,5,FALSE)</f>
        <v>#N/A</v>
      </c>
      <c r="M83" s="143" t="e">
        <f>VLOOKUP($C83,'3D HUNT'!$C$9:$H$138,6,FALSE)</f>
        <v>#N/A</v>
      </c>
    </row>
    <row r="84" spans="1:13">
      <c r="A84" s="33" t="s">
        <v>618</v>
      </c>
      <c r="B84" s="147" t="s">
        <v>346</v>
      </c>
      <c r="C84" s="32"/>
      <c r="D84" s="14"/>
      <c r="E84" s="14"/>
      <c r="F84" s="14"/>
      <c r="G84" s="14"/>
      <c r="H84" s="14"/>
      <c r="I84" s="14"/>
      <c r="J84" s="143" t="e">
        <f>VLOOKUP($C84,'3D HUNT'!$C$9:$H$138,3,FALSE)</f>
        <v>#N/A</v>
      </c>
      <c r="K84" s="143" t="e">
        <f>VLOOKUP($C84,'3D HUNT'!$C$9:$H$138,4,FALSE)</f>
        <v>#N/A</v>
      </c>
      <c r="L84" s="143" t="e">
        <f>VLOOKUP($C84,'3D HUNT'!$C$9:$H$138,5,FALSE)</f>
        <v>#N/A</v>
      </c>
      <c r="M84" s="143" t="e">
        <f>VLOOKUP($C84,'3D HUNT'!$C$9:$H$138,6,FALSE)</f>
        <v>#N/A</v>
      </c>
    </row>
    <row r="85" spans="1:13">
      <c r="A85" s="33" t="s">
        <v>619</v>
      </c>
      <c r="B85" s="147" t="s">
        <v>347</v>
      </c>
      <c r="C85" s="32"/>
      <c r="D85" s="14"/>
      <c r="E85" s="14"/>
      <c r="F85" s="14"/>
      <c r="G85" s="14"/>
      <c r="H85" s="14"/>
      <c r="I85" s="14"/>
      <c r="J85" s="143" t="e">
        <f>VLOOKUP($C85,'3D HUNT'!$C$9:$H$138,3,FALSE)</f>
        <v>#N/A</v>
      </c>
      <c r="K85" s="143" t="e">
        <f>VLOOKUP($C85,'3D HUNT'!$C$9:$H$138,4,FALSE)</f>
        <v>#N/A</v>
      </c>
      <c r="L85" s="143" t="e">
        <f>VLOOKUP($C85,'3D HUNT'!$C$9:$H$138,5,FALSE)</f>
        <v>#N/A</v>
      </c>
      <c r="M85" s="143" t="e">
        <f>VLOOKUP($C85,'3D HUNT'!$C$9:$H$138,6,FALSE)</f>
        <v>#N/A</v>
      </c>
    </row>
    <row r="86" spans="1:13">
      <c r="A86" s="33" t="s">
        <v>620</v>
      </c>
      <c r="B86" s="147" t="s">
        <v>348</v>
      </c>
      <c r="C86" s="32"/>
      <c r="D86" s="14"/>
      <c r="E86" s="14"/>
      <c r="F86" s="14"/>
      <c r="G86" s="14"/>
      <c r="H86" s="14"/>
      <c r="I86" s="14"/>
      <c r="J86" s="143" t="e">
        <f>VLOOKUP($C86,'3D HUNT'!$C$9:$H$138,3,FALSE)</f>
        <v>#N/A</v>
      </c>
      <c r="K86" s="143" t="e">
        <f>VLOOKUP($C86,'3D HUNT'!$C$9:$H$138,4,FALSE)</f>
        <v>#N/A</v>
      </c>
      <c r="L86" s="143" t="e">
        <f>VLOOKUP($C86,'3D HUNT'!$C$9:$H$138,5,FALSE)</f>
        <v>#N/A</v>
      </c>
      <c r="M86" s="143" t="e">
        <f>VLOOKUP($C86,'3D HUNT'!$C$9:$H$138,6,FALSE)</f>
        <v>#N/A</v>
      </c>
    </row>
    <row r="87" spans="1:13">
      <c r="A87" s="33" t="s">
        <v>621</v>
      </c>
      <c r="B87" s="147" t="s">
        <v>349</v>
      </c>
      <c r="C87" s="32"/>
      <c r="D87" s="14"/>
      <c r="E87" s="14"/>
      <c r="F87" s="14"/>
      <c r="G87" s="14"/>
      <c r="H87" s="14"/>
      <c r="I87" s="14"/>
      <c r="J87" s="143" t="e">
        <f>VLOOKUP($C87,'3D HUNT'!$C$9:$H$138,3,FALSE)</f>
        <v>#N/A</v>
      </c>
      <c r="K87" s="143" t="e">
        <f>VLOOKUP($C87,'3D HUNT'!$C$9:$H$138,4,FALSE)</f>
        <v>#N/A</v>
      </c>
      <c r="L87" s="143" t="e">
        <f>VLOOKUP($C87,'3D HUNT'!$C$9:$H$138,5,FALSE)</f>
        <v>#N/A</v>
      </c>
      <c r="M87" s="143" t="e">
        <f>VLOOKUP($C87,'3D HUNT'!$C$9:$H$138,6,FALSE)</f>
        <v>#N/A</v>
      </c>
    </row>
    <row r="88" spans="1:13">
      <c r="A88" s="33" t="s">
        <v>622</v>
      </c>
      <c r="B88" s="147" t="s">
        <v>350</v>
      </c>
      <c r="C88" s="32"/>
      <c r="D88" s="14"/>
      <c r="E88" s="14"/>
      <c r="F88" s="14"/>
      <c r="G88" s="14"/>
      <c r="H88" s="14"/>
      <c r="I88" s="14"/>
      <c r="J88" s="143" t="e">
        <f>VLOOKUP($C88,'3D HUNT'!$C$9:$H$138,3,FALSE)</f>
        <v>#N/A</v>
      </c>
      <c r="K88" s="143" t="e">
        <f>VLOOKUP($C88,'3D HUNT'!$C$9:$H$138,4,FALSE)</f>
        <v>#N/A</v>
      </c>
      <c r="L88" s="143" t="e">
        <f>VLOOKUP($C88,'3D HUNT'!$C$9:$H$138,5,FALSE)</f>
        <v>#N/A</v>
      </c>
      <c r="M88" s="143" t="e">
        <f>VLOOKUP($C88,'3D HUNT'!$C$9:$H$138,6,FALSE)</f>
        <v>#N/A</v>
      </c>
    </row>
    <row r="89" spans="1:13">
      <c r="A89" s="33" t="s">
        <v>623</v>
      </c>
      <c r="B89" s="147" t="s">
        <v>107</v>
      </c>
      <c r="C89" s="32"/>
      <c r="D89" s="14"/>
      <c r="E89" s="14"/>
      <c r="F89" s="14"/>
      <c r="G89" s="14"/>
      <c r="H89" s="14"/>
      <c r="I89" s="14"/>
      <c r="J89" s="143" t="e">
        <f>VLOOKUP($C89,'3D HUNT'!$C$9:$H$138,3,FALSE)</f>
        <v>#N/A</v>
      </c>
      <c r="K89" s="143" t="e">
        <f>VLOOKUP($C89,'3D HUNT'!$C$9:$H$138,4,FALSE)</f>
        <v>#N/A</v>
      </c>
      <c r="L89" s="143" t="e">
        <f>VLOOKUP($C89,'3D HUNT'!$C$9:$H$138,5,FALSE)</f>
        <v>#N/A</v>
      </c>
      <c r="M89" s="143" t="e">
        <f>VLOOKUP($C89,'3D HUNT'!$C$9:$H$138,6,FALSE)</f>
        <v>#N/A</v>
      </c>
    </row>
    <row r="90" spans="1:13">
      <c r="A90" s="33" t="s">
        <v>624</v>
      </c>
      <c r="B90" s="147" t="s">
        <v>351</v>
      </c>
      <c r="C90" s="32"/>
      <c r="D90" s="14"/>
      <c r="E90" s="14"/>
      <c r="F90" s="14"/>
      <c r="G90" s="14"/>
      <c r="H90" s="14"/>
      <c r="I90" s="14"/>
      <c r="J90" s="143" t="e">
        <f>VLOOKUP($C90,'3D HUNT'!$C$9:$H$138,3,FALSE)</f>
        <v>#N/A</v>
      </c>
      <c r="K90" s="143" t="e">
        <f>VLOOKUP($C90,'3D HUNT'!$C$9:$H$138,4,FALSE)</f>
        <v>#N/A</v>
      </c>
      <c r="L90" s="143" t="e">
        <f>VLOOKUP($C90,'3D HUNT'!$C$9:$H$138,5,FALSE)</f>
        <v>#N/A</v>
      </c>
      <c r="M90" s="143" t="e">
        <f>VLOOKUP($C90,'3D HUNT'!$C$9:$H$138,6,FALSE)</f>
        <v>#N/A</v>
      </c>
    </row>
    <row r="91" spans="1:13">
      <c r="A91" s="33" t="s">
        <v>625</v>
      </c>
      <c r="B91" s="147" t="s">
        <v>352</v>
      </c>
      <c r="C91" s="32"/>
      <c r="D91" s="14"/>
      <c r="E91" s="14"/>
      <c r="F91" s="14"/>
      <c r="G91" s="14"/>
      <c r="H91" s="14"/>
      <c r="I91" s="14"/>
      <c r="J91" s="143" t="e">
        <f>VLOOKUP($C91,'3D HUNT'!$C$9:$H$138,3,FALSE)</f>
        <v>#N/A</v>
      </c>
      <c r="K91" s="143" t="e">
        <f>VLOOKUP($C91,'3D HUNT'!$C$9:$H$138,4,FALSE)</f>
        <v>#N/A</v>
      </c>
      <c r="L91" s="143" t="e">
        <f>VLOOKUP($C91,'3D HUNT'!$C$9:$H$138,5,FALSE)</f>
        <v>#N/A</v>
      </c>
      <c r="M91" s="143" t="e">
        <f>VLOOKUP($C91,'3D HUNT'!$C$9:$H$138,6,FALSE)</f>
        <v>#N/A</v>
      </c>
    </row>
    <row r="92" spans="1:13">
      <c r="A92" s="33" t="s">
        <v>626</v>
      </c>
      <c r="B92" s="147" t="s">
        <v>353</v>
      </c>
      <c r="C92" s="32"/>
      <c r="D92" s="14"/>
      <c r="E92" s="14"/>
      <c r="F92" s="14"/>
      <c r="G92" s="14"/>
      <c r="H92" s="14"/>
      <c r="I92" s="14"/>
      <c r="J92" s="143" t="e">
        <f>VLOOKUP($C92,'3D HUNT'!$C$9:$H$138,3,FALSE)</f>
        <v>#N/A</v>
      </c>
      <c r="K92" s="143" t="e">
        <f>VLOOKUP($C92,'3D HUNT'!$C$9:$H$138,4,FALSE)</f>
        <v>#N/A</v>
      </c>
      <c r="L92" s="143" t="e">
        <f>VLOOKUP($C92,'3D HUNT'!$C$9:$H$138,5,FALSE)</f>
        <v>#N/A</v>
      </c>
      <c r="M92" s="143" t="e">
        <f>VLOOKUP($C92,'3D HUNT'!$C$9:$H$138,6,FALSE)</f>
        <v>#N/A</v>
      </c>
    </row>
    <row r="93" spans="1:13">
      <c r="A93" s="33" t="s">
        <v>627</v>
      </c>
      <c r="B93" s="147" t="s">
        <v>131</v>
      </c>
      <c r="C93" s="32"/>
      <c r="D93" s="14"/>
      <c r="E93" s="14"/>
      <c r="F93" s="14"/>
      <c r="G93" s="14"/>
      <c r="H93" s="14"/>
      <c r="I93" s="14"/>
      <c r="J93" s="143" t="e">
        <f>VLOOKUP($C93,'3D HUNT'!$C$9:$H$138,3,FALSE)</f>
        <v>#N/A</v>
      </c>
      <c r="K93" s="143" t="e">
        <f>VLOOKUP($C93,'3D HUNT'!$C$9:$H$138,4,FALSE)</f>
        <v>#N/A</v>
      </c>
      <c r="L93" s="143" t="e">
        <f>VLOOKUP($C93,'3D HUNT'!$C$9:$H$138,5,FALSE)</f>
        <v>#N/A</v>
      </c>
      <c r="M93" s="143" t="e">
        <f>VLOOKUP($C93,'3D HUNT'!$C$9:$H$138,6,FALSE)</f>
        <v>#N/A</v>
      </c>
    </row>
    <row r="94" spans="1:13">
      <c r="A94" s="33" t="s">
        <v>628</v>
      </c>
      <c r="B94" s="147" t="s">
        <v>354</v>
      </c>
      <c r="C94" s="32"/>
      <c r="D94" s="14"/>
      <c r="E94" s="14"/>
      <c r="F94" s="14"/>
      <c r="G94" s="14"/>
      <c r="H94" s="14"/>
      <c r="I94" s="14"/>
      <c r="J94" s="143" t="e">
        <f>VLOOKUP($C94,'3D HUNT'!$C$9:$H$138,3,FALSE)</f>
        <v>#N/A</v>
      </c>
      <c r="K94" s="143" t="e">
        <f>VLOOKUP($C94,'3D HUNT'!$C$9:$H$138,4,FALSE)</f>
        <v>#N/A</v>
      </c>
      <c r="L94" s="143" t="e">
        <f>VLOOKUP($C94,'3D HUNT'!$C$9:$H$138,5,FALSE)</f>
        <v>#N/A</v>
      </c>
      <c r="M94" s="143" t="e">
        <f>VLOOKUP($C94,'3D HUNT'!$C$9:$H$138,6,FALSE)</f>
        <v>#N/A</v>
      </c>
    </row>
    <row r="95" spans="1:13">
      <c r="A95" s="33" t="s">
        <v>629</v>
      </c>
      <c r="B95" s="33" t="s">
        <v>355</v>
      </c>
      <c r="C95" s="32"/>
      <c r="D95" s="14"/>
      <c r="E95" s="14"/>
      <c r="F95" s="14"/>
      <c r="G95" s="14"/>
      <c r="H95" s="14"/>
      <c r="I95" s="14"/>
      <c r="J95" s="143" t="e">
        <f>VLOOKUP($C95,'3D HUNT'!$C$9:$H$138,3,FALSE)</f>
        <v>#N/A</v>
      </c>
      <c r="K95" s="143" t="e">
        <f>VLOOKUP($C95,'3D HUNT'!$C$9:$H$138,4,FALSE)</f>
        <v>#N/A</v>
      </c>
      <c r="L95" s="143" t="e">
        <f>VLOOKUP($C95,'3D HUNT'!$C$9:$H$138,5,FALSE)</f>
        <v>#N/A</v>
      </c>
      <c r="M95" s="143" t="e">
        <f>VLOOKUP($C95,'3D HUNT'!$C$9:$H$138,6,FALSE)</f>
        <v>#N/A</v>
      </c>
    </row>
    <row r="96" spans="1:13">
      <c r="A96" s="33" t="s">
        <v>630</v>
      </c>
      <c r="B96" s="147" t="s">
        <v>356</v>
      </c>
      <c r="C96" s="32"/>
      <c r="D96" s="14"/>
      <c r="E96" s="14"/>
      <c r="F96" s="14"/>
      <c r="G96" s="14"/>
      <c r="H96" s="14"/>
      <c r="I96" s="14"/>
      <c r="J96" s="143" t="e">
        <f>VLOOKUP($C96,'3D HUNT'!$C$9:$H$138,3,FALSE)</f>
        <v>#N/A</v>
      </c>
      <c r="K96" s="143" t="e">
        <f>VLOOKUP($C96,'3D HUNT'!$C$9:$H$138,4,FALSE)</f>
        <v>#N/A</v>
      </c>
      <c r="L96" s="143" t="e">
        <f>VLOOKUP($C96,'3D HUNT'!$C$9:$H$138,5,FALSE)</f>
        <v>#N/A</v>
      </c>
      <c r="M96" s="143" t="e">
        <f>VLOOKUP($C96,'3D HUNT'!$C$9:$H$138,6,FALSE)</f>
        <v>#N/A</v>
      </c>
    </row>
    <row r="97" spans="1:13">
      <c r="A97" s="33" t="s">
        <v>631</v>
      </c>
      <c r="B97" s="147" t="s">
        <v>357</v>
      </c>
      <c r="C97" s="32"/>
      <c r="D97" s="14"/>
      <c r="E97" s="14"/>
      <c r="F97" s="14"/>
      <c r="G97" s="14"/>
      <c r="H97" s="14"/>
      <c r="I97" s="14"/>
      <c r="J97" s="143" t="e">
        <f>VLOOKUP($C97,'3D HUNT'!$C$9:$H$138,3,FALSE)</f>
        <v>#N/A</v>
      </c>
      <c r="K97" s="143" t="e">
        <f>VLOOKUP($C97,'3D HUNT'!$C$9:$H$138,4,FALSE)</f>
        <v>#N/A</v>
      </c>
      <c r="L97" s="143" t="e">
        <f>VLOOKUP($C97,'3D HUNT'!$C$9:$H$138,5,FALSE)</f>
        <v>#N/A</v>
      </c>
      <c r="M97" s="143" t="e">
        <f>VLOOKUP($C97,'3D HUNT'!$C$9:$H$138,6,FALSE)</f>
        <v>#N/A</v>
      </c>
    </row>
    <row r="98" spans="1:13">
      <c r="A98" s="33" t="s">
        <v>632</v>
      </c>
      <c r="B98" s="147" t="s">
        <v>358</v>
      </c>
      <c r="C98" s="32"/>
      <c r="D98" s="14"/>
      <c r="E98" s="14"/>
      <c r="F98" s="14"/>
      <c r="G98" s="14"/>
      <c r="H98" s="14"/>
      <c r="I98" s="14"/>
      <c r="J98" s="143" t="e">
        <f>VLOOKUP($C98,'3D HUNT'!$C$9:$H$138,3,FALSE)</f>
        <v>#N/A</v>
      </c>
      <c r="K98" s="143" t="e">
        <f>VLOOKUP($C98,'3D HUNT'!$C$9:$H$138,4,FALSE)</f>
        <v>#N/A</v>
      </c>
      <c r="L98" s="143" t="e">
        <f>VLOOKUP($C98,'3D HUNT'!$C$9:$H$138,5,FALSE)</f>
        <v>#N/A</v>
      </c>
      <c r="M98" s="143" t="e">
        <f>VLOOKUP($C98,'3D HUNT'!$C$9:$H$138,6,FALSE)</f>
        <v>#N/A</v>
      </c>
    </row>
    <row r="99" spans="1:13">
      <c r="A99" s="33" t="s">
        <v>633</v>
      </c>
      <c r="B99" s="147" t="s">
        <v>359</v>
      </c>
      <c r="C99" s="32"/>
      <c r="D99" s="14"/>
      <c r="E99" s="14"/>
      <c r="F99" s="14"/>
      <c r="G99" s="14"/>
      <c r="H99" s="14"/>
      <c r="I99" s="14"/>
      <c r="J99" s="143" t="e">
        <f>VLOOKUP($C99,'3D HUNT'!$C$9:$H$138,3,FALSE)</f>
        <v>#N/A</v>
      </c>
      <c r="K99" s="143" t="e">
        <f>VLOOKUP($C99,'3D HUNT'!$C$9:$H$138,4,FALSE)</f>
        <v>#N/A</v>
      </c>
      <c r="L99" s="143" t="e">
        <f>VLOOKUP($C99,'3D HUNT'!$C$9:$H$138,5,FALSE)</f>
        <v>#N/A</v>
      </c>
      <c r="M99" s="143" t="e">
        <f>VLOOKUP($C99,'3D HUNT'!$C$9:$H$138,6,FALSE)</f>
        <v>#N/A</v>
      </c>
    </row>
    <row r="100" spans="1:13">
      <c r="A100" s="33" t="s">
        <v>634</v>
      </c>
      <c r="B100" s="147" t="s">
        <v>360</v>
      </c>
      <c r="C100" s="32"/>
      <c r="D100" s="14"/>
      <c r="E100" s="14"/>
      <c r="F100" s="14"/>
      <c r="G100" s="14"/>
      <c r="H100" s="14"/>
      <c r="I100" s="14"/>
      <c r="J100" s="143" t="e">
        <f>VLOOKUP($C100,'3D HUNT'!$C$9:$H$138,3,FALSE)</f>
        <v>#N/A</v>
      </c>
      <c r="K100" s="143" t="e">
        <f>VLOOKUP($C100,'3D HUNT'!$C$9:$H$138,4,FALSE)</f>
        <v>#N/A</v>
      </c>
      <c r="L100" s="143" t="e">
        <f>VLOOKUP($C100,'3D HUNT'!$C$9:$H$138,5,FALSE)</f>
        <v>#N/A</v>
      </c>
      <c r="M100" s="143" t="e">
        <f>VLOOKUP($C100,'3D HUNT'!$C$9:$H$138,6,FALSE)</f>
        <v>#N/A</v>
      </c>
    </row>
    <row r="101" spans="1:13">
      <c r="A101" s="33" t="s">
        <v>635</v>
      </c>
      <c r="B101" s="147" t="s">
        <v>361</v>
      </c>
      <c r="C101" s="32"/>
      <c r="D101" s="14"/>
      <c r="E101" s="14"/>
      <c r="F101" s="14"/>
      <c r="G101" s="14"/>
      <c r="H101" s="14"/>
      <c r="I101" s="14"/>
      <c r="J101" s="143" t="e">
        <f>VLOOKUP($C101,'3D HUNT'!$C$9:$H$138,3,FALSE)</f>
        <v>#N/A</v>
      </c>
      <c r="K101" s="143" t="e">
        <f>VLOOKUP($C101,'3D HUNT'!$C$9:$H$138,4,FALSE)</f>
        <v>#N/A</v>
      </c>
      <c r="L101" s="143" t="e">
        <f>VLOOKUP($C101,'3D HUNT'!$C$9:$H$138,5,FALSE)</f>
        <v>#N/A</v>
      </c>
      <c r="M101" s="143" t="e">
        <f>VLOOKUP($C101,'3D HUNT'!$C$9:$H$138,6,FALSE)</f>
        <v>#N/A</v>
      </c>
    </row>
    <row r="102" spans="1:13">
      <c r="A102" s="33" t="s">
        <v>636</v>
      </c>
      <c r="B102" s="147" t="s">
        <v>362</v>
      </c>
      <c r="C102" s="32"/>
      <c r="D102" s="14"/>
      <c r="E102" s="14"/>
      <c r="F102" s="14"/>
      <c r="G102" s="14"/>
      <c r="H102" s="14"/>
      <c r="I102" s="14"/>
      <c r="J102" s="143" t="e">
        <f>VLOOKUP($C102,'3D HUNT'!$C$9:$H$138,3,FALSE)</f>
        <v>#N/A</v>
      </c>
      <c r="K102" s="143" t="e">
        <f>VLOOKUP($C102,'3D HUNT'!$C$9:$H$138,4,FALSE)</f>
        <v>#N/A</v>
      </c>
      <c r="L102" s="143" t="e">
        <f>VLOOKUP($C102,'3D HUNT'!$C$9:$H$138,5,FALSE)</f>
        <v>#N/A</v>
      </c>
      <c r="M102" s="143" t="e">
        <f>VLOOKUP($C102,'3D HUNT'!$C$9:$H$138,6,FALSE)</f>
        <v>#N/A</v>
      </c>
    </row>
    <row r="103" spans="1:13">
      <c r="A103" s="33" t="s">
        <v>637</v>
      </c>
      <c r="B103" s="33" t="s">
        <v>363</v>
      </c>
      <c r="C103" s="14"/>
      <c r="D103" s="14"/>
      <c r="E103" s="14"/>
      <c r="F103" s="14"/>
      <c r="G103" s="14"/>
      <c r="H103" s="14"/>
      <c r="I103" s="14"/>
      <c r="J103" s="143" t="e">
        <f>VLOOKUP($C103,'3D HUNT'!$C$9:$H$138,3,FALSE)</f>
        <v>#N/A</v>
      </c>
      <c r="K103" s="143" t="e">
        <f>VLOOKUP($C103,'3D HUNT'!$C$9:$H$138,4,FALSE)</f>
        <v>#N/A</v>
      </c>
      <c r="L103" s="143" t="e">
        <f>VLOOKUP($C103,'3D HUNT'!$C$9:$H$138,5,FALSE)</f>
        <v>#N/A</v>
      </c>
      <c r="M103" s="143" t="e">
        <f>VLOOKUP($C103,'3D HUNT'!$C$9:$H$138,6,FALSE)</f>
        <v>#N/A</v>
      </c>
    </row>
    <row r="104" spans="1:13">
      <c r="A104" s="33" t="s">
        <v>638</v>
      </c>
      <c r="B104" s="33" t="s">
        <v>61</v>
      </c>
      <c r="C104" s="14" t="s">
        <v>214</v>
      </c>
      <c r="D104" s="14"/>
      <c r="E104" s="14"/>
      <c r="F104" s="14"/>
      <c r="G104" s="14"/>
      <c r="H104" s="14"/>
      <c r="I104" s="14"/>
      <c r="J104" s="143">
        <f>VLOOKUP($C104,'3D HUNT'!$C$9:$H$138,3,FALSE)</f>
        <v>302.40000000000003</v>
      </c>
      <c r="K104" s="143">
        <f>VLOOKUP($C104,'3D HUNT'!$C$9:$H$138,4,FALSE)</f>
        <v>268.8</v>
      </c>
      <c r="L104" s="143">
        <f>VLOOKUP($C104,'3D HUNT'!$C$9:$H$138,5,FALSE)</f>
        <v>235.2</v>
      </c>
      <c r="M104" s="143">
        <f>VLOOKUP($C104,'3D HUNT'!$C$9:$H$138,6,FALSE)</f>
        <v>168</v>
      </c>
    </row>
    <row r="105" spans="1:13">
      <c r="A105" s="33" t="s">
        <v>639</v>
      </c>
      <c r="B105" s="33" t="s">
        <v>364</v>
      </c>
      <c r="C105" s="14"/>
      <c r="D105" s="14"/>
      <c r="E105" s="14"/>
      <c r="F105" s="14"/>
      <c r="G105" s="14"/>
      <c r="H105" s="14"/>
      <c r="I105" s="14"/>
      <c r="J105" s="143" t="e">
        <f>VLOOKUP($C105,'3D HUNT'!$C$9:$H$138,3,FALSE)</f>
        <v>#N/A</v>
      </c>
      <c r="K105" s="143" t="e">
        <f>VLOOKUP($C105,'3D HUNT'!$C$9:$H$138,4,FALSE)</f>
        <v>#N/A</v>
      </c>
      <c r="L105" s="143" t="e">
        <f>VLOOKUP($C105,'3D HUNT'!$C$9:$H$138,5,FALSE)</f>
        <v>#N/A</v>
      </c>
      <c r="M105" s="143" t="e">
        <f>VLOOKUP($C105,'3D HUNT'!$C$9:$H$138,6,FALSE)</f>
        <v>#N/A</v>
      </c>
    </row>
    <row r="106" spans="1:13">
      <c r="A106" s="33" t="s">
        <v>640</v>
      </c>
      <c r="B106" s="33" t="s">
        <v>365</v>
      </c>
      <c r="C106" s="14"/>
      <c r="D106" s="14"/>
      <c r="E106" s="14"/>
      <c r="F106" s="14"/>
      <c r="G106" s="14"/>
      <c r="H106" s="14"/>
      <c r="I106" s="14"/>
      <c r="J106" s="143" t="e">
        <f>VLOOKUP($C106,'3D HUNT'!$C$9:$H$138,3,FALSE)</f>
        <v>#N/A</v>
      </c>
      <c r="K106" s="143" t="e">
        <f>VLOOKUP($C106,'3D HUNT'!$C$9:$H$138,4,FALSE)</f>
        <v>#N/A</v>
      </c>
      <c r="L106" s="143" t="e">
        <f>VLOOKUP($C106,'3D HUNT'!$C$9:$H$138,5,FALSE)</f>
        <v>#N/A</v>
      </c>
      <c r="M106" s="143" t="e">
        <f>VLOOKUP($C106,'3D HUNT'!$C$9:$H$138,6,FALSE)</f>
        <v>#N/A</v>
      </c>
    </row>
    <row r="107" spans="1:13">
      <c r="A107" s="33" t="s">
        <v>641</v>
      </c>
      <c r="B107" s="33" t="s">
        <v>366</v>
      </c>
      <c r="C107" s="148"/>
      <c r="D107" s="14"/>
      <c r="E107" s="14"/>
      <c r="F107" s="14"/>
      <c r="G107" s="14"/>
      <c r="H107" s="14"/>
      <c r="I107" s="14"/>
      <c r="J107" s="143" t="e">
        <f>VLOOKUP($C107,'3D HUNT'!$C$9:$H$138,3,FALSE)</f>
        <v>#N/A</v>
      </c>
      <c r="K107" s="143" t="e">
        <f>VLOOKUP($C107,'3D HUNT'!$C$9:$H$138,4,FALSE)</f>
        <v>#N/A</v>
      </c>
      <c r="L107" s="143" t="e">
        <f>VLOOKUP($C107,'3D HUNT'!$C$9:$H$138,5,FALSE)</f>
        <v>#N/A</v>
      </c>
      <c r="M107" s="143" t="e">
        <f>VLOOKUP($C107,'3D HUNT'!$C$9:$H$138,6,FALSE)</f>
        <v>#N/A</v>
      </c>
    </row>
    <row r="108" spans="1:13">
      <c r="A108" s="33" t="s">
        <v>642</v>
      </c>
      <c r="B108" s="33" t="s">
        <v>105</v>
      </c>
      <c r="C108" s="148" t="s">
        <v>248</v>
      </c>
      <c r="D108" s="14"/>
      <c r="E108" s="14"/>
      <c r="F108" s="14"/>
      <c r="G108" s="14"/>
      <c r="H108" s="14"/>
      <c r="I108" s="14"/>
      <c r="J108" s="143">
        <f>VLOOKUP($C108,'3D HUNT'!$C$9:$H$138,3,FALSE)</f>
        <v>295.2</v>
      </c>
      <c r="K108" s="143">
        <f>VLOOKUP($C108,'3D HUNT'!$C$9:$H$138,4,FALSE)</f>
        <v>262.40000000000003</v>
      </c>
      <c r="L108" s="143">
        <f>VLOOKUP($C108,'3D HUNT'!$C$9:$H$138,5,FALSE)</f>
        <v>229.6</v>
      </c>
      <c r="M108" s="143">
        <f>VLOOKUP($C108,'3D HUNT'!$C$9:$H$138,6,FALSE)</f>
        <v>164</v>
      </c>
    </row>
    <row r="109" spans="1:13">
      <c r="A109" s="33" t="s">
        <v>643</v>
      </c>
      <c r="B109" s="33" t="s">
        <v>367</v>
      </c>
      <c r="C109" s="148"/>
      <c r="D109" s="14"/>
      <c r="E109" s="14"/>
      <c r="F109" s="14"/>
      <c r="G109" s="14"/>
      <c r="H109" s="14"/>
      <c r="I109" s="14"/>
      <c r="J109" s="143" t="e">
        <f>VLOOKUP($C109,'3D HUNT'!$C$9:$H$138,3,FALSE)</f>
        <v>#N/A</v>
      </c>
      <c r="K109" s="143" t="e">
        <f>VLOOKUP($C109,'3D HUNT'!$C$9:$H$138,4,FALSE)</f>
        <v>#N/A</v>
      </c>
      <c r="L109" s="143" t="e">
        <f>VLOOKUP($C109,'3D HUNT'!$C$9:$H$138,5,FALSE)</f>
        <v>#N/A</v>
      </c>
      <c r="M109" s="143" t="e">
        <f>VLOOKUP($C109,'3D HUNT'!$C$9:$H$138,6,FALSE)</f>
        <v>#N/A</v>
      </c>
    </row>
    <row r="110" spans="1:13">
      <c r="A110" s="33" t="s">
        <v>644</v>
      </c>
      <c r="B110" s="33" t="s">
        <v>368</v>
      </c>
      <c r="C110" s="148"/>
      <c r="D110" s="14"/>
      <c r="E110" s="14"/>
      <c r="F110" s="14"/>
      <c r="G110" s="14"/>
      <c r="H110" s="14"/>
      <c r="I110" s="14"/>
      <c r="J110" s="143" t="e">
        <f>VLOOKUP($C110,'3D HUNT'!$C$9:$H$138,3,FALSE)</f>
        <v>#N/A</v>
      </c>
      <c r="K110" s="143" t="e">
        <f>VLOOKUP($C110,'3D HUNT'!$C$9:$H$138,4,FALSE)</f>
        <v>#N/A</v>
      </c>
      <c r="L110" s="143" t="e">
        <f>VLOOKUP($C110,'3D HUNT'!$C$9:$H$138,5,FALSE)</f>
        <v>#N/A</v>
      </c>
      <c r="M110" s="143" t="e">
        <f>VLOOKUP($C110,'3D HUNT'!$C$9:$H$138,6,FALSE)</f>
        <v>#N/A</v>
      </c>
    </row>
    <row r="111" spans="1:13">
      <c r="A111" s="33" t="s">
        <v>645</v>
      </c>
      <c r="B111" s="33" t="s">
        <v>369</v>
      </c>
      <c r="C111" s="148"/>
      <c r="D111" s="14"/>
      <c r="E111" s="14"/>
      <c r="F111" s="14"/>
      <c r="G111" s="14"/>
      <c r="H111" s="14"/>
      <c r="I111" s="14"/>
      <c r="J111" s="143" t="e">
        <f>VLOOKUP($C111,'3D HUNT'!$C$9:$H$138,3,FALSE)</f>
        <v>#N/A</v>
      </c>
      <c r="K111" s="143" t="e">
        <f>VLOOKUP($C111,'3D HUNT'!$C$9:$H$138,4,FALSE)</f>
        <v>#N/A</v>
      </c>
      <c r="L111" s="143" t="e">
        <f>VLOOKUP($C111,'3D HUNT'!$C$9:$H$138,5,FALSE)</f>
        <v>#N/A</v>
      </c>
      <c r="M111" s="143" t="e">
        <f>VLOOKUP($C111,'3D HUNT'!$C$9:$H$138,6,FALSE)</f>
        <v>#N/A</v>
      </c>
    </row>
    <row r="112" spans="1:13">
      <c r="A112" s="33" t="s">
        <v>646</v>
      </c>
      <c r="B112" s="33" t="s">
        <v>370</v>
      </c>
      <c r="C112" s="148"/>
      <c r="D112" s="14"/>
      <c r="E112" s="14"/>
      <c r="F112" s="14"/>
      <c r="G112" s="14"/>
      <c r="H112" s="14"/>
      <c r="I112" s="14"/>
      <c r="J112" s="143" t="e">
        <f>VLOOKUP($C112,'3D HUNT'!$C$9:$H$138,3,FALSE)</f>
        <v>#N/A</v>
      </c>
      <c r="K112" s="143" t="e">
        <f>VLOOKUP($C112,'3D HUNT'!$C$9:$H$138,4,FALSE)</f>
        <v>#N/A</v>
      </c>
      <c r="L112" s="143" t="e">
        <f>VLOOKUP($C112,'3D HUNT'!$C$9:$H$138,5,FALSE)</f>
        <v>#N/A</v>
      </c>
      <c r="M112" s="143" t="e">
        <f>VLOOKUP($C112,'3D HUNT'!$C$9:$H$138,6,FALSE)</f>
        <v>#N/A</v>
      </c>
    </row>
    <row r="113" spans="1:13">
      <c r="A113" s="33" t="s">
        <v>647</v>
      </c>
      <c r="B113" s="33" t="s">
        <v>371</v>
      </c>
      <c r="C113" s="148"/>
      <c r="D113" s="14"/>
      <c r="E113" s="14"/>
      <c r="F113" s="14"/>
      <c r="G113" s="14"/>
      <c r="H113" s="14"/>
      <c r="I113" s="14"/>
      <c r="J113" s="143" t="e">
        <f>VLOOKUP($C113,'3D HUNT'!$C$9:$H$138,3,FALSE)</f>
        <v>#N/A</v>
      </c>
      <c r="K113" s="143" t="e">
        <f>VLOOKUP($C113,'3D HUNT'!$C$9:$H$138,4,FALSE)</f>
        <v>#N/A</v>
      </c>
      <c r="L113" s="143" t="e">
        <f>VLOOKUP($C113,'3D HUNT'!$C$9:$H$138,5,FALSE)</f>
        <v>#N/A</v>
      </c>
      <c r="M113" s="143" t="e">
        <f>VLOOKUP($C113,'3D HUNT'!$C$9:$H$138,6,FALSE)</f>
        <v>#N/A</v>
      </c>
    </row>
    <row r="114" spans="1:13">
      <c r="A114" s="33" t="s">
        <v>648</v>
      </c>
      <c r="B114" s="33" t="s">
        <v>372</v>
      </c>
      <c r="C114" s="32"/>
      <c r="D114" s="14"/>
      <c r="E114" s="14"/>
      <c r="F114" s="14"/>
      <c r="G114" s="14"/>
      <c r="H114" s="14"/>
      <c r="I114" s="14"/>
      <c r="J114" s="143" t="e">
        <f>VLOOKUP($C114,'3D HUNT'!$C$9:$H$138,3,FALSE)</f>
        <v>#N/A</v>
      </c>
      <c r="K114" s="143" t="e">
        <f>VLOOKUP($C114,'3D HUNT'!$C$9:$H$138,4,FALSE)</f>
        <v>#N/A</v>
      </c>
      <c r="L114" s="143" t="e">
        <f>VLOOKUP($C114,'3D HUNT'!$C$9:$H$138,5,FALSE)</f>
        <v>#N/A</v>
      </c>
      <c r="M114" s="143" t="e">
        <f>VLOOKUP($C114,'3D HUNT'!$C$9:$H$138,6,FALSE)</f>
        <v>#N/A</v>
      </c>
    </row>
    <row r="115" spans="1:13">
      <c r="A115" s="33" t="s">
        <v>649</v>
      </c>
      <c r="B115" s="33" t="s">
        <v>373</v>
      </c>
      <c r="C115" s="32"/>
      <c r="D115" s="14"/>
      <c r="E115" s="14"/>
      <c r="F115" s="14"/>
      <c r="G115" s="14"/>
      <c r="H115" s="14"/>
      <c r="I115" s="14"/>
      <c r="J115" s="143" t="e">
        <f>VLOOKUP($C115,'3D HUNT'!$C$9:$H$138,3,FALSE)</f>
        <v>#N/A</v>
      </c>
      <c r="K115" s="143" t="e">
        <f>VLOOKUP($C115,'3D HUNT'!$C$9:$H$138,4,FALSE)</f>
        <v>#N/A</v>
      </c>
      <c r="L115" s="143" t="e">
        <f>VLOOKUP($C115,'3D HUNT'!$C$9:$H$138,5,FALSE)</f>
        <v>#N/A</v>
      </c>
      <c r="M115" s="143" t="e">
        <f>VLOOKUP($C115,'3D HUNT'!$C$9:$H$138,6,FALSE)</f>
        <v>#N/A</v>
      </c>
    </row>
    <row r="116" spans="1:13">
      <c r="A116" s="33" t="s">
        <v>650</v>
      </c>
      <c r="B116" s="33" t="s">
        <v>374</v>
      </c>
      <c r="C116" s="32"/>
      <c r="D116" s="14"/>
      <c r="E116" s="14"/>
      <c r="F116" s="14"/>
      <c r="G116" s="14"/>
      <c r="H116" s="14"/>
      <c r="I116" s="14"/>
      <c r="J116" s="143" t="e">
        <f>VLOOKUP($C116,'3D HUNT'!$C$9:$H$138,3,FALSE)</f>
        <v>#N/A</v>
      </c>
      <c r="K116" s="143" t="e">
        <f>VLOOKUP($C116,'3D HUNT'!$C$9:$H$138,4,FALSE)</f>
        <v>#N/A</v>
      </c>
      <c r="L116" s="143" t="e">
        <f>VLOOKUP($C116,'3D HUNT'!$C$9:$H$138,5,FALSE)</f>
        <v>#N/A</v>
      </c>
      <c r="M116" s="143" t="e">
        <f>VLOOKUP($C116,'3D HUNT'!$C$9:$H$138,6,FALSE)</f>
        <v>#N/A</v>
      </c>
    </row>
    <row r="117" spans="1:13">
      <c r="A117" s="33" t="s">
        <v>651</v>
      </c>
      <c r="B117" s="33" t="s">
        <v>375</v>
      </c>
      <c r="C117" s="32"/>
      <c r="D117" s="14"/>
      <c r="E117" s="14"/>
      <c r="F117" s="14"/>
      <c r="G117" s="14"/>
      <c r="H117" s="14"/>
      <c r="I117" s="14"/>
      <c r="J117" s="143" t="e">
        <f>VLOOKUP($C117,'3D HUNT'!$C$9:$H$138,3,FALSE)</f>
        <v>#N/A</v>
      </c>
      <c r="K117" s="143" t="e">
        <f>VLOOKUP($C117,'3D HUNT'!$C$9:$H$138,4,FALSE)</f>
        <v>#N/A</v>
      </c>
      <c r="L117" s="143" t="e">
        <f>VLOOKUP($C117,'3D HUNT'!$C$9:$H$138,5,FALSE)</f>
        <v>#N/A</v>
      </c>
      <c r="M117" s="143" t="e">
        <f>VLOOKUP($C117,'3D HUNT'!$C$9:$H$138,6,FALSE)</f>
        <v>#N/A</v>
      </c>
    </row>
    <row r="118" spans="1:13">
      <c r="A118" s="33" t="s">
        <v>652</v>
      </c>
      <c r="B118" s="33" t="s">
        <v>376</v>
      </c>
      <c r="C118" s="32"/>
      <c r="D118" s="14"/>
      <c r="E118" s="14"/>
      <c r="F118" s="14"/>
      <c r="G118" s="14"/>
      <c r="H118" s="14"/>
      <c r="I118" s="14"/>
      <c r="J118" s="143" t="e">
        <f>VLOOKUP($C118,'3D HUNT'!$C$9:$H$138,3,FALSE)</f>
        <v>#N/A</v>
      </c>
      <c r="K118" s="143" t="e">
        <f>VLOOKUP($C118,'3D HUNT'!$C$9:$H$138,4,FALSE)</f>
        <v>#N/A</v>
      </c>
      <c r="L118" s="143" t="e">
        <f>VLOOKUP($C118,'3D HUNT'!$C$9:$H$138,5,FALSE)</f>
        <v>#N/A</v>
      </c>
      <c r="M118" s="143" t="e">
        <f>VLOOKUP($C118,'3D HUNT'!$C$9:$H$138,6,FALSE)</f>
        <v>#N/A</v>
      </c>
    </row>
    <row r="119" spans="1:13">
      <c r="A119" s="33" t="s">
        <v>653</v>
      </c>
      <c r="B119" s="33" t="s">
        <v>377</v>
      </c>
      <c r="C119" s="32"/>
      <c r="D119" s="14"/>
      <c r="E119" s="14"/>
      <c r="F119" s="14"/>
      <c r="G119" s="14"/>
      <c r="H119" s="14"/>
      <c r="I119" s="14"/>
      <c r="J119" s="143" t="e">
        <f>VLOOKUP($C119,'3D HUNT'!$C$9:$H$138,3,FALSE)</f>
        <v>#N/A</v>
      </c>
      <c r="K119" s="143" t="e">
        <f>VLOOKUP($C119,'3D HUNT'!$C$9:$H$138,4,FALSE)</f>
        <v>#N/A</v>
      </c>
      <c r="L119" s="143" t="e">
        <f>VLOOKUP($C119,'3D HUNT'!$C$9:$H$138,5,FALSE)</f>
        <v>#N/A</v>
      </c>
      <c r="M119" s="143" t="e">
        <f>VLOOKUP($C119,'3D HUNT'!$C$9:$H$138,6,FALSE)</f>
        <v>#N/A</v>
      </c>
    </row>
    <row r="120" spans="1:13">
      <c r="A120" s="33" t="s">
        <v>618</v>
      </c>
      <c r="B120" s="33" t="s">
        <v>378</v>
      </c>
      <c r="C120" s="32" t="s">
        <v>60</v>
      </c>
      <c r="D120" s="14"/>
      <c r="E120" s="14"/>
      <c r="F120" s="14"/>
      <c r="G120" s="14"/>
      <c r="H120" s="14"/>
      <c r="I120" s="14"/>
      <c r="J120" s="143">
        <f>VLOOKUP($C120,'3D HUNT'!$C$9:$H$138,3,FALSE)</f>
        <v>214.20000000000002</v>
      </c>
      <c r="K120" s="143">
        <f>VLOOKUP($C120,'3D HUNT'!$C$9:$H$138,4,FALSE)</f>
        <v>190.4</v>
      </c>
      <c r="L120" s="143">
        <f>VLOOKUP($C120,'3D HUNT'!$C$9:$H$138,5,FALSE)</f>
        <v>166.6</v>
      </c>
      <c r="M120" s="143">
        <f>VLOOKUP($C120,'3D HUNT'!$C$9:$H$138,6,FALSE)</f>
        <v>119</v>
      </c>
    </row>
    <row r="121" spans="1:13">
      <c r="A121" s="33" t="s">
        <v>654</v>
      </c>
      <c r="B121" s="33" t="s">
        <v>379</v>
      </c>
      <c r="C121" s="32"/>
      <c r="D121" s="14"/>
      <c r="E121" s="14"/>
      <c r="F121" s="14"/>
      <c r="G121" s="14"/>
      <c r="H121" s="14"/>
      <c r="I121" s="14"/>
      <c r="J121" s="143" t="e">
        <f>VLOOKUP($C121,'3D HUNT'!$C$9:$H$138,3,FALSE)</f>
        <v>#N/A</v>
      </c>
      <c r="K121" s="143" t="e">
        <f>VLOOKUP($C121,'3D HUNT'!$C$9:$H$138,4,FALSE)</f>
        <v>#N/A</v>
      </c>
      <c r="L121" s="143" t="e">
        <f>VLOOKUP($C121,'3D HUNT'!$C$9:$H$138,5,FALSE)</f>
        <v>#N/A</v>
      </c>
      <c r="M121" s="143" t="e">
        <f>VLOOKUP($C121,'3D HUNT'!$C$9:$H$138,6,FALSE)</f>
        <v>#N/A</v>
      </c>
    </row>
    <row r="122" spans="1:13">
      <c r="A122" s="33" t="s">
        <v>655</v>
      </c>
      <c r="B122" s="33" t="s">
        <v>380</v>
      </c>
      <c r="C122" s="32"/>
      <c r="D122" s="14"/>
      <c r="E122" s="14"/>
      <c r="F122" s="14"/>
      <c r="G122" s="14"/>
      <c r="H122" s="14"/>
      <c r="I122" s="14"/>
      <c r="J122" s="143" t="e">
        <f>VLOOKUP($C122,'3D HUNT'!$C$9:$H$138,3,FALSE)</f>
        <v>#N/A</v>
      </c>
      <c r="K122" s="143" t="e">
        <f>VLOOKUP($C122,'3D HUNT'!$C$9:$H$138,4,FALSE)</f>
        <v>#N/A</v>
      </c>
      <c r="L122" s="143" t="e">
        <f>VLOOKUP($C122,'3D HUNT'!$C$9:$H$138,5,FALSE)</f>
        <v>#N/A</v>
      </c>
      <c r="M122" s="143" t="e">
        <f>VLOOKUP($C122,'3D HUNT'!$C$9:$H$138,6,FALSE)</f>
        <v>#N/A</v>
      </c>
    </row>
    <row r="123" spans="1:13">
      <c r="A123" s="33" t="s">
        <v>656</v>
      </c>
      <c r="B123" s="33" t="s">
        <v>381</v>
      </c>
      <c r="C123" s="32"/>
      <c r="D123" s="14"/>
      <c r="E123" s="14"/>
      <c r="F123" s="14"/>
      <c r="G123" s="14"/>
      <c r="H123" s="14"/>
      <c r="I123" s="14"/>
      <c r="J123" s="143" t="e">
        <f>VLOOKUP($C123,'3D HUNT'!$C$9:$H$138,3,FALSE)</f>
        <v>#N/A</v>
      </c>
      <c r="K123" s="143" t="e">
        <f>VLOOKUP($C123,'3D HUNT'!$C$9:$H$138,4,FALSE)</f>
        <v>#N/A</v>
      </c>
      <c r="L123" s="143" t="e">
        <f>VLOOKUP($C123,'3D HUNT'!$C$9:$H$138,5,FALSE)</f>
        <v>#N/A</v>
      </c>
      <c r="M123" s="143" t="e">
        <f>VLOOKUP($C123,'3D HUNT'!$C$9:$H$138,6,FALSE)</f>
        <v>#N/A</v>
      </c>
    </row>
    <row r="124" spans="1:13">
      <c r="A124" s="33" t="s">
        <v>657</v>
      </c>
      <c r="B124" s="33" t="s">
        <v>382</v>
      </c>
      <c r="C124" s="32"/>
      <c r="D124" s="14"/>
      <c r="E124" s="14"/>
      <c r="F124" s="14"/>
      <c r="G124" s="14"/>
      <c r="H124" s="14"/>
      <c r="I124" s="14"/>
      <c r="J124" s="143" t="e">
        <f>VLOOKUP($C124,'3D HUNT'!$C$9:$H$138,3,FALSE)</f>
        <v>#N/A</v>
      </c>
      <c r="K124" s="143" t="e">
        <f>VLOOKUP($C124,'3D HUNT'!$C$9:$H$138,4,FALSE)</f>
        <v>#N/A</v>
      </c>
      <c r="L124" s="143" t="e">
        <f>VLOOKUP($C124,'3D HUNT'!$C$9:$H$138,5,FALSE)</f>
        <v>#N/A</v>
      </c>
      <c r="M124" s="143" t="e">
        <f>VLOOKUP($C124,'3D HUNT'!$C$9:$H$138,6,FALSE)</f>
        <v>#N/A</v>
      </c>
    </row>
    <row r="125" spans="1:13">
      <c r="A125" s="33" t="s">
        <v>658</v>
      </c>
      <c r="B125" s="147" t="s">
        <v>383</v>
      </c>
      <c r="C125" s="32"/>
      <c r="D125" s="14"/>
      <c r="E125" s="14"/>
      <c r="F125" s="14"/>
      <c r="G125" s="14"/>
      <c r="H125" s="14"/>
      <c r="I125" s="14"/>
      <c r="J125" s="143" t="e">
        <f>VLOOKUP($C125,'3D HUNT'!$C$9:$H$138,3,FALSE)</f>
        <v>#N/A</v>
      </c>
      <c r="K125" s="143" t="e">
        <f>VLOOKUP($C125,'3D HUNT'!$C$9:$H$138,4,FALSE)</f>
        <v>#N/A</v>
      </c>
      <c r="L125" s="143" t="e">
        <f>VLOOKUP($C125,'3D HUNT'!$C$9:$H$138,5,FALSE)</f>
        <v>#N/A</v>
      </c>
      <c r="M125" s="143" t="e">
        <f>VLOOKUP($C125,'3D HUNT'!$C$9:$H$138,6,FALSE)</f>
        <v>#N/A</v>
      </c>
    </row>
    <row r="126" spans="1:13">
      <c r="A126" s="33" t="s">
        <v>659</v>
      </c>
      <c r="B126" s="147" t="s">
        <v>384</v>
      </c>
      <c r="C126" s="32"/>
      <c r="D126" s="14"/>
      <c r="E126" s="14"/>
      <c r="F126" s="14"/>
      <c r="G126" s="14"/>
      <c r="H126" s="14"/>
      <c r="I126" s="14"/>
      <c r="J126" s="143" t="e">
        <f>VLOOKUP($C126,'3D HUNT'!$C$9:$H$138,3,FALSE)</f>
        <v>#N/A</v>
      </c>
      <c r="K126" s="143" t="e">
        <f>VLOOKUP($C126,'3D HUNT'!$C$9:$H$138,4,FALSE)</f>
        <v>#N/A</v>
      </c>
      <c r="L126" s="143" t="e">
        <f>VLOOKUP($C126,'3D HUNT'!$C$9:$H$138,5,FALSE)</f>
        <v>#N/A</v>
      </c>
      <c r="M126" s="143" t="e">
        <f>VLOOKUP($C126,'3D HUNT'!$C$9:$H$138,6,FALSE)</f>
        <v>#N/A</v>
      </c>
    </row>
    <row r="127" spans="1:13">
      <c r="A127" s="33" t="s">
        <v>660</v>
      </c>
      <c r="B127" s="147" t="s">
        <v>385</v>
      </c>
      <c r="C127" s="32"/>
      <c r="D127" s="14"/>
      <c r="E127" s="14"/>
      <c r="F127" s="14"/>
      <c r="G127" s="14"/>
      <c r="H127" s="14"/>
      <c r="I127" s="14"/>
      <c r="J127" s="143" t="e">
        <f>VLOOKUP($C127,'3D HUNT'!$C$9:$H$138,3,FALSE)</f>
        <v>#N/A</v>
      </c>
      <c r="K127" s="143" t="e">
        <f>VLOOKUP($C127,'3D HUNT'!$C$9:$H$138,4,FALSE)</f>
        <v>#N/A</v>
      </c>
      <c r="L127" s="143" t="e">
        <f>VLOOKUP($C127,'3D HUNT'!$C$9:$H$138,5,FALSE)</f>
        <v>#N/A</v>
      </c>
      <c r="M127" s="143" t="e">
        <f>VLOOKUP($C127,'3D HUNT'!$C$9:$H$138,6,FALSE)</f>
        <v>#N/A</v>
      </c>
    </row>
    <row r="128" spans="1:13">
      <c r="A128" s="33" t="s">
        <v>661</v>
      </c>
      <c r="B128" s="147" t="s">
        <v>386</v>
      </c>
      <c r="C128" s="32"/>
      <c r="D128" s="14"/>
      <c r="E128" s="14"/>
      <c r="F128" s="14"/>
      <c r="G128" s="14"/>
      <c r="H128" s="14"/>
      <c r="I128" s="14"/>
      <c r="J128" s="143" t="e">
        <f>VLOOKUP($C128,'3D HUNT'!$C$9:$H$138,3,FALSE)</f>
        <v>#N/A</v>
      </c>
      <c r="K128" s="143" t="e">
        <f>VLOOKUP($C128,'3D HUNT'!$C$9:$H$138,4,FALSE)</f>
        <v>#N/A</v>
      </c>
      <c r="L128" s="143" t="e">
        <f>VLOOKUP($C128,'3D HUNT'!$C$9:$H$138,5,FALSE)</f>
        <v>#N/A</v>
      </c>
      <c r="M128" s="143" t="e">
        <f>VLOOKUP($C128,'3D HUNT'!$C$9:$H$138,6,FALSE)</f>
        <v>#N/A</v>
      </c>
    </row>
    <row r="129" spans="1:13">
      <c r="A129" s="33" t="s">
        <v>662</v>
      </c>
      <c r="B129" s="147" t="s">
        <v>387</v>
      </c>
      <c r="C129" s="32"/>
      <c r="D129" s="14"/>
      <c r="E129" s="14"/>
      <c r="F129" s="14"/>
      <c r="G129" s="14"/>
      <c r="H129" s="14"/>
      <c r="I129" s="14"/>
      <c r="J129" s="143" t="e">
        <f>VLOOKUP($C129,'3D HUNT'!$C$9:$H$138,3,FALSE)</f>
        <v>#N/A</v>
      </c>
      <c r="K129" s="143" t="e">
        <f>VLOOKUP($C129,'3D HUNT'!$C$9:$H$138,4,FALSE)</f>
        <v>#N/A</v>
      </c>
      <c r="L129" s="143" t="e">
        <f>VLOOKUP($C129,'3D HUNT'!$C$9:$H$138,5,FALSE)</f>
        <v>#N/A</v>
      </c>
      <c r="M129" s="143" t="e">
        <f>VLOOKUP($C129,'3D HUNT'!$C$9:$H$138,6,FALSE)</f>
        <v>#N/A</v>
      </c>
    </row>
    <row r="130" spans="1:13">
      <c r="A130" s="33" t="s">
        <v>663</v>
      </c>
      <c r="B130" s="147" t="s">
        <v>388</v>
      </c>
      <c r="C130" s="14"/>
      <c r="D130" s="14"/>
      <c r="E130" s="14"/>
      <c r="F130" s="14"/>
      <c r="G130" s="14"/>
      <c r="H130" s="14"/>
      <c r="I130" s="14"/>
      <c r="J130" s="143" t="e">
        <f>VLOOKUP($C130,'3D HUNT'!$C$9:$H$138,3,FALSE)</f>
        <v>#N/A</v>
      </c>
      <c r="K130" s="143" t="e">
        <f>VLOOKUP($C130,'3D HUNT'!$C$9:$H$138,4,FALSE)</f>
        <v>#N/A</v>
      </c>
      <c r="L130" s="143" t="e">
        <f>VLOOKUP($C130,'3D HUNT'!$C$9:$H$138,5,FALSE)</f>
        <v>#N/A</v>
      </c>
      <c r="M130" s="143" t="e">
        <f>VLOOKUP($C130,'3D HUNT'!$C$9:$H$138,6,FALSE)</f>
        <v>#N/A</v>
      </c>
    </row>
    <row r="131" spans="1:13">
      <c r="A131" s="33" t="s">
        <v>664</v>
      </c>
      <c r="B131" s="147" t="s">
        <v>389</v>
      </c>
      <c r="C131" s="14"/>
      <c r="D131" s="14"/>
      <c r="E131" s="14"/>
      <c r="F131" s="14"/>
      <c r="G131" s="14"/>
      <c r="H131" s="14"/>
      <c r="I131" s="14"/>
      <c r="J131" s="143" t="e">
        <f>VLOOKUP($C131,'3D HUNT'!$C$9:$H$138,3,FALSE)</f>
        <v>#N/A</v>
      </c>
      <c r="K131" s="143" t="e">
        <f>VLOOKUP($C131,'3D HUNT'!$C$9:$H$138,4,FALSE)</f>
        <v>#N/A</v>
      </c>
      <c r="L131" s="143" t="e">
        <f>VLOOKUP($C131,'3D HUNT'!$C$9:$H$138,5,FALSE)</f>
        <v>#N/A</v>
      </c>
      <c r="M131" s="143" t="e">
        <f>VLOOKUP($C131,'3D HUNT'!$C$9:$H$138,6,FALSE)</f>
        <v>#N/A</v>
      </c>
    </row>
    <row r="132" spans="1:13">
      <c r="A132" s="33" t="s">
        <v>665</v>
      </c>
      <c r="B132" s="147" t="s">
        <v>390</v>
      </c>
      <c r="C132" s="32"/>
      <c r="D132" s="14"/>
      <c r="E132" s="14"/>
      <c r="F132" s="14"/>
      <c r="G132" s="14"/>
      <c r="H132" s="14"/>
      <c r="I132" s="14"/>
      <c r="J132" s="143" t="e">
        <f>VLOOKUP($C132,'3D HUNT'!$C$9:$H$138,3,FALSE)</f>
        <v>#N/A</v>
      </c>
      <c r="K132" s="143" t="e">
        <f>VLOOKUP($C132,'3D HUNT'!$C$9:$H$138,4,FALSE)</f>
        <v>#N/A</v>
      </c>
      <c r="L132" s="143" t="e">
        <f>VLOOKUP($C132,'3D HUNT'!$C$9:$H$138,5,FALSE)</f>
        <v>#N/A</v>
      </c>
      <c r="M132" s="143" t="e">
        <f>VLOOKUP($C132,'3D HUNT'!$C$9:$H$138,6,FALSE)</f>
        <v>#N/A</v>
      </c>
    </row>
    <row r="133" spans="1:13">
      <c r="A133" s="33" t="s">
        <v>666</v>
      </c>
      <c r="B133" s="147" t="s">
        <v>391</v>
      </c>
      <c r="C133" s="32"/>
      <c r="D133" s="14"/>
      <c r="E133" s="14"/>
      <c r="F133" s="14"/>
      <c r="G133" s="14"/>
      <c r="H133" s="14"/>
      <c r="I133" s="14"/>
      <c r="J133" s="143" t="e">
        <f>VLOOKUP($C133,'3D HUNT'!$C$9:$H$138,3,FALSE)</f>
        <v>#N/A</v>
      </c>
      <c r="K133" s="143" t="e">
        <f>VLOOKUP($C133,'3D HUNT'!$C$9:$H$138,4,FALSE)</f>
        <v>#N/A</v>
      </c>
      <c r="L133" s="143" t="e">
        <f>VLOOKUP($C133,'3D HUNT'!$C$9:$H$138,5,FALSE)</f>
        <v>#N/A</v>
      </c>
      <c r="M133" s="143" t="e">
        <f>VLOOKUP($C133,'3D HUNT'!$C$9:$H$138,6,FALSE)</f>
        <v>#N/A</v>
      </c>
    </row>
    <row r="134" spans="1:13">
      <c r="A134" s="33" t="s">
        <v>667</v>
      </c>
      <c r="B134" s="147" t="s">
        <v>117</v>
      </c>
      <c r="C134" s="32"/>
      <c r="D134" s="14"/>
      <c r="E134" s="14"/>
      <c r="F134" s="14"/>
      <c r="G134" s="14"/>
      <c r="H134" s="14"/>
      <c r="I134" s="14"/>
      <c r="J134" s="143" t="e">
        <f>VLOOKUP($C134,'3D HUNT'!$C$9:$H$138,3,FALSE)</f>
        <v>#N/A</v>
      </c>
      <c r="K134" s="143" t="e">
        <f>VLOOKUP($C134,'3D HUNT'!$C$9:$H$138,4,FALSE)</f>
        <v>#N/A</v>
      </c>
      <c r="L134" s="143" t="e">
        <f>VLOOKUP($C134,'3D HUNT'!$C$9:$H$138,5,FALSE)</f>
        <v>#N/A</v>
      </c>
      <c r="M134" s="143" t="e">
        <f>VLOOKUP($C134,'3D HUNT'!$C$9:$H$138,6,FALSE)</f>
        <v>#N/A</v>
      </c>
    </row>
    <row r="135" spans="1:13">
      <c r="A135" s="33" t="s">
        <v>668</v>
      </c>
      <c r="B135" s="147" t="s">
        <v>164</v>
      </c>
      <c r="C135" s="32"/>
      <c r="D135" s="14"/>
      <c r="E135" s="14"/>
      <c r="F135" s="14"/>
      <c r="G135" s="14"/>
      <c r="H135" s="14"/>
      <c r="I135" s="14"/>
      <c r="J135" s="143" t="e">
        <f>VLOOKUP($C135,'3D HUNT'!$C$9:$H$138,3,FALSE)</f>
        <v>#N/A</v>
      </c>
      <c r="K135" s="143" t="e">
        <f>VLOOKUP($C135,'3D HUNT'!$C$9:$H$138,4,FALSE)</f>
        <v>#N/A</v>
      </c>
      <c r="L135" s="143" t="e">
        <f>VLOOKUP($C135,'3D HUNT'!$C$9:$H$138,5,FALSE)</f>
        <v>#N/A</v>
      </c>
      <c r="M135" s="143" t="e">
        <f>VLOOKUP($C135,'3D HUNT'!$C$9:$H$138,6,FALSE)</f>
        <v>#N/A</v>
      </c>
    </row>
    <row r="136" spans="1:13">
      <c r="A136" s="33" t="s">
        <v>669</v>
      </c>
      <c r="B136" s="147" t="s">
        <v>392</v>
      </c>
      <c r="C136" s="32"/>
      <c r="D136" s="14"/>
      <c r="E136" s="14"/>
      <c r="F136" s="14"/>
      <c r="G136" s="14"/>
      <c r="H136" s="14"/>
      <c r="I136" s="14"/>
      <c r="J136" s="143" t="e">
        <f>VLOOKUP($C136,'3D HUNT'!$C$9:$H$138,3,FALSE)</f>
        <v>#N/A</v>
      </c>
      <c r="K136" s="143" t="e">
        <f>VLOOKUP($C136,'3D HUNT'!$C$9:$H$138,4,FALSE)</f>
        <v>#N/A</v>
      </c>
      <c r="L136" s="143" t="e">
        <f>VLOOKUP($C136,'3D HUNT'!$C$9:$H$138,5,FALSE)</f>
        <v>#N/A</v>
      </c>
      <c r="M136" s="143" t="e">
        <f>VLOOKUP($C136,'3D HUNT'!$C$9:$H$138,6,FALSE)</f>
        <v>#N/A</v>
      </c>
    </row>
    <row r="137" spans="1:13">
      <c r="A137" s="33" t="s">
        <v>670</v>
      </c>
      <c r="B137" s="147" t="s">
        <v>57</v>
      </c>
      <c r="C137" s="32"/>
      <c r="D137" s="14"/>
      <c r="E137" s="14"/>
      <c r="F137" s="14"/>
      <c r="G137" s="14"/>
      <c r="H137" s="14"/>
      <c r="I137" s="14"/>
      <c r="J137" s="143" t="e">
        <f>VLOOKUP($C137,'3D HUNT'!$C$9:$H$138,3,FALSE)</f>
        <v>#N/A</v>
      </c>
      <c r="K137" s="143" t="e">
        <f>VLOOKUP($C137,'3D HUNT'!$C$9:$H$138,4,FALSE)</f>
        <v>#N/A</v>
      </c>
      <c r="L137" s="143" t="e">
        <f>VLOOKUP($C137,'3D HUNT'!$C$9:$H$138,5,FALSE)</f>
        <v>#N/A</v>
      </c>
      <c r="M137" s="143" t="e">
        <f>VLOOKUP($C137,'3D HUNT'!$C$9:$H$138,6,FALSE)</f>
        <v>#N/A</v>
      </c>
    </row>
    <row r="138" spans="1:13">
      <c r="A138" s="33" t="s">
        <v>671</v>
      </c>
      <c r="B138" s="147" t="s">
        <v>136</v>
      </c>
      <c r="C138" s="32"/>
      <c r="D138" s="14"/>
      <c r="E138" s="14"/>
      <c r="F138" s="14"/>
      <c r="G138" s="14"/>
      <c r="H138" s="14"/>
      <c r="I138" s="14"/>
      <c r="J138" s="143" t="e">
        <f>VLOOKUP($C138,'3D HUNT'!$C$9:$H$138,3,FALSE)</f>
        <v>#N/A</v>
      </c>
      <c r="K138" s="143" t="e">
        <f>VLOOKUP($C138,'3D HUNT'!$C$9:$H$138,4,FALSE)</f>
        <v>#N/A</v>
      </c>
      <c r="L138" s="143" t="e">
        <f>VLOOKUP($C138,'3D HUNT'!$C$9:$H$138,5,FALSE)</f>
        <v>#N/A</v>
      </c>
      <c r="M138" s="143" t="e">
        <f>VLOOKUP($C138,'3D HUNT'!$C$9:$H$138,6,FALSE)</f>
        <v>#N/A</v>
      </c>
    </row>
    <row r="139" spans="1:13">
      <c r="A139" s="33" t="s">
        <v>672</v>
      </c>
      <c r="B139" s="147" t="s">
        <v>393</v>
      </c>
      <c r="C139" s="32" t="s">
        <v>50</v>
      </c>
      <c r="D139" s="14"/>
      <c r="E139" s="14"/>
      <c r="F139" s="14"/>
      <c r="G139" s="14"/>
      <c r="H139" s="14"/>
      <c r="I139" s="14"/>
      <c r="J139" s="143">
        <f>VLOOKUP($C139,'3D HUNT'!$C$9:$H$138,3,FALSE)</f>
        <v>275.40000000000003</v>
      </c>
      <c r="K139" s="143">
        <f>VLOOKUP($C139,'3D HUNT'!$C$9:$H$138,4,FALSE)</f>
        <v>244.8</v>
      </c>
      <c r="L139" s="143">
        <f>VLOOKUP($C139,'3D HUNT'!$C$9:$H$138,5,FALSE)</f>
        <v>214.2</v>
      </c>
      <c r="M139" s="143">
        <f>VLOOKUP($C139,'3D HUNT'!$C$9:$H$138,6,FALSE)</f>
        <v>153</v>
      </c>
    </row>
    <row r="140" spans="1:13">
      <c r="A140" s="33" t="s">
        <v>673</v>
      </c>
      <c r="B140" s="147" t="s">
        <v>127</v>
      </c>
      <c r="C140" s="32"/>
      <c r="D140" s="14"/>
      <c r="E140" s="14"/>
      <c r="F140" s="14"/>
      <c r="G140" s="14"/>
      <c r="H140" s="14"/>
      <c r="I140" s="14"/>
      <c r="J140" s="143" t="e">
        <f>VLOOKUP($C140,'3D HUNT'!$C$9:$H$138,3,FALSE)</f>
        <v>#N/A</v>
      </c>
      <c r="K140" s="143" t="e">
        <f>VLOOKUP($C140,'3D HUNT'!$C$9:$H$138,4,FALSE)</f>
        <v>#N/A</v>
      </c>
      <c r="L140" s="143" t="e">
        <f>VLOOKUP($C140,'3D HUNT'!$C$9:$H$138,5,FALSE)</f>
        <v>#N/A</v>
      </c>
      <c r="M140" s="143" t="e">
        <f>VLOOKUP($C140,'3D HUNT'!$C$9:$H$138,6,FALSE)</f>
        <v>#N/A</v>
      </c>
    </row>
    <row r="141" spans="1:13">
      <c r="A141" s="33" t="s">
        <v>674</v>
      </c>
      <c r="B141" s="147" t="s">
        <v>168</v>
      </c>
      <c r="C141" s="32"/>
      <c r="D141" s="14"/>
      <c r="E141" s="14"/>
      <c r="F141" s="14"/>
      <c r="G141" s="14"/>
      <c r="H141" s="14"/>
      <c r="I141" s="14"/>
      <c r="J141" s="143" t="e">
        <f>VLOOKUP($C141,'3D HUNT'!$C$9:$H$138,3,FALSE)</f>
        <v>#N/A</v>
      </c>
      <c r="K141" s="143" t="e">
        <f>VLOOKUP($C141,'3D HUNT'!$C$9:$H$138,4,FALSE)</f>
        <v>#N/A</v>
      </c>
      <c r="L141" s="143" t="e">
        <f>VLOOKUP($C141,'3D HUNT'!$C$9:$H$138,5,FALSE)</f>
        <v>#N/A</v>
      </c>
      <c r="M141" s="143" t="e">
        <f>VLOOKUP($C141,'3D HUNT'!$C$9:$H$138,6,FALSE)</f>
        <v>#N/A</v>
      </c>
    </row>
    <row r="142" spans="1:13">
      <c r="A142" s="33" t="s">
        <v>675</v>
      </c>
      <c r="B142" s="147" t="s">
        <v>394</v>
      </c>
      <c r="C142" s="32"/>
      <c r="D142" s="14"/>
      <c r="E142" s="14"/>
      <c r="F142" s="14"/>
      <c r="G142" s="14"/>
      <c r="H142" s="14"/>
      <c r="I142" s="14"/>
      <c r="J142" s="143" t="e">
        <f>VLOOKUP($C142,'3D HUNT'!$C$9:$H$138,3,FALSE)</f>
        <v>#N/A</v>
      </c>
      <c r="K142" s="143" t="e">
        <f>VLOOKUP($C142,'3D HUNT'!$C$9:$H$138,4,FALSE)</f>
        <v>#N/A</v>
      </c>
      <c r="L142" s="143" t="e">
        <f>VLOOKUP($C142,'3D HUNT'!$C$9:$H$138,5,FALSE)</f>
        <v>#N/A</v>
      </c>
      <c r="M142" s="143" t="e">
        <f>VLOOKUP($C142,'3D HUNT'!$C$9:$H$138,6,FALSE)</f>
        <v>#N/A</v>
      </c>
    </row>
    <row r="143" spans="1:13">
      <c r="A143" s="33" t="s">
        <v>676</v>
      </c>
      <c r="B143" s="147" t="s">
        <v>395</v>
      </c>
      <c r="C143" s="32"/>
      <c r="D143" s="14"/>
      <c r="E143" s="14"/>
      <c r="F143" s="14"/>
      <c r="G143" s="14"/>
      <c r="H143" s="14"/>
      <c r="I143" s="14"/>
      <c r="J143" s="143" t="e">
        <f>VLOOKUP($C143,'3D HUNT'!$C$9:$H$138,3,FALSE)</f>
        <v>#N/A</v>
      </c>
      <c r="K143" s="143" t="e">
        <f>VLOOKUP($C143,'3D HUNT'!$C$9:$H$138,4,FALSE)</f>
        <v>#N/A</v>
      </c>
      <c r="L143" s="143" t="e">
        <f>VLOOKUP($C143,'3D HUNT'!$C$9:$H$138,5,FALSE)</f>
        <v>#N/A</v>
      </c>
      <c r="M143" s="143" t="e">
        <f>VLOOKUP($C143,'3D HUNT'!$C$9:$H$138,6,FALSE)</f>
        <v>#N/A</v>
      </c>
    </row>
    <row r="144" spans="1:13">
      <c r="A144" s="33" t="s">
        <v>677</v>
      </c>
      <c r="B144" s="147" t="s">
        <v>396</v>
      </c>
      <c r="C144" s="32"/>
      <c r="D144" s="14"/>
      <c r="E144" s="14"/>
      <c r="F144" s="14"/>
      <c r="G144" s="14"/>
      <c r="H144" s="14"/>
      <c r="I144" s="14"/>
      <c r="J144" s="143" t="e">
        <f>VLOOKUP($C144,'3D HUNT'!$C$9:$H$138,3,FALSE)</f>
        <v>#N/A</v>
      </c>
      <c r="K144" s="143" t="e">
        <f>VLOOKUP($C144,'3D HUNT'!$C$9:$H$138,4,FALSE)</f>
        <v>#N/A</v>
      </c>
      <c r="L144" s="143" t="e">
        <f>VLOOKUP($C144,'3D HUNT'!$C$9:$H$138,5,FALSE)</f>
        <v>#N/A</v>
      </c>
      <c r="M144" s="143" t="e">
        <f>VLOOKUP($C144,'3D HUNT'!$C$9:$H$138,6,FALSE)</f>
        <v>#N/A</v>
      </c>
    </row>
    <row r="145" spans="1:13">
      <c r="A145" s="33" t="s">
        <v>678</v>
      </c>
      <c r="B145" s="147" t="s">
        <v>397</v>
      </c>
      <c r="C145" s="32"/>
      <c r="D145" s="14"/>
      <c r="E145" s="14"/>
      <c r="F145" s="14"/>
      <c r="G145" s="14"/>
      <c r="H145" s="14"/>
      <c r="I145" s="14"/>
      <c r="J145" s="143" t="e">
        <f>VLOOKUP($C145,'3D HUNT'!$C$9:$H$138,3,FALSE)</f>
        <v>#N/A</v>
      </c>
      <c r="K145" s="143" t="e">
        <f>VLOOKUP($C145,'3D HUNT'!$C$9:$H$138,4,FALSE)</f>
        <v>#N/A</v>
      </c>
      <c r="L145" s="143" t="e">
        <f>VLOOKUP($C145,'3D HUNT'!$C$9:$H$138,5,FALSE)</f>
        <v>#N/A</v>
      </c>
      <c r="M145" s="143" t="e">
        <f>VLOOKUP($C145,'3D HUNT'!$C$9:$H$138,6,FALSE)</f>
        <v>#N/A</v>
      </c>
    </row>
    <row r="146" spans="1:13">
      <c r="A146" s="33" t="s">
        <v>679</v>
      </c>
      <c r="B146" s="147" t="s">
        <v>55</v>
      </c>
      <c r="C146" s="32" t="s">
        <v>214</v>
      </c>
      <c r="D146" s="14"/>
      <c r="E146" s="14"/>
      <c r="F146" s="14"/>
      <c r="G146" s="14"/>
      <c r="H146" s="14"/>
      <c r="I146" s="14"/>
      <c r="J146" s="143">
        <f>VLOOKUP($C146,'3D HUNT'!$C$9:$H$138,3,FALSE)</f>
        <v>302.40000000000003</v>
      </c>
      <c r="K146" s="143">
        <f>VLOOKUP($C146,'3D HUNT'!$C$9:$H$138,4,FALSE)</f>
        <v>268.8</v>
      </c>
      <c r="L146" s="143">
        <f>VLOOKUP($C146,'3D HUNT'!$C$9:$H$138,5,FALSE)</f>
        <v>235.2</v>
      </c>
      <c r="M146" s="143">
        <f>VLOOKUP($C146,'3D HUNT'!$C$9:$H$138,6,FALSE)</f>
        <v>168</v>
      </c>
    </row>
    <row r="147" spans="1:13">
      <c r="A147" s="33" t="s">
        <v>680</v>
      </c>
      <c r="B147" s="147" t="s">
        <v>398</v>
      </c>
      <c r="C147" s="32"/>
      <c r="D147" s="14"/>
      <c r="E147" s="14"/>
      <c r="F147" s="14"/>
      <c r="G147" s="14"/>
      <c r="H147" s="14"/>
      <c r="I147" s="14"/>
      <c r="J147" s="143" t="e">
        <f>VLOOKUP($C147,'3D HUNT'!$C$9:$H$138,3,FALSE)</f>
        <v>#N/A</v>
      </c>
      <c r="K147" s="143" t="e">
        <f>VLOOKUP($C147,'3D HUNT'!$C$9:$H$138,4,FALSE)</f>
        <v>#N/A</v>
      </c>
      <c r="L147" s="143" t="e">
        <f>VLOOKUP($C147,'3D HUNT'!$C$9:$H$138,5,FALSE)</f>
        <v>#N/A</v>
      </c>
      <c r="M147" s="143" t="e">
        <f>VLOOKUP($C147,'3D HUNT'!$C$9:$H$138,6,FALSE)</f>
        <v>#N/A</v>
      </c>
    </row>
    <row r="148" spans="1:13">
      <c r="A148" s="33" t="s">
        <v>681</v>
      </c>
      <c r="B148" s="147" t="s">
        <v>122</v>
      </c>
      <c r="C148" s="32"/>
      <c r="D148" s="14"/>
      <c r="E148" s="14"/>
      <c r="F148" s="14"/>
      <c r="G148" s="14"/>
      <c r="H148" s="14"/>
      <c r="I148" s="14"/>
      <c r="J148" s="143" t="e">
        <f>VLOOKUP($C148,'3D HUNT'!$C$9:$H$138,3,FALSE)</f>
        <v>#N/A</v>
      </c>
      <c r="K148" s="143" t="e">
        <f>VLOOKUP($C148,'3D HUNT'!$C$9:$H$138,4,FALSE)</f>
        <v>#N/A</v>
      </c>
      <c r="L148" s="143" t="e">
        <f>VLOOKUP($C148,'3D HUNT'!$C$9:$H$138,5,FALSE)</f>
        <v>#N/A</v>
      </c>
      <c r="M148" s="143" t="e">
        <f>VLOOKUP($C148,'3D HUNT'!$C$9:$H$138,6,FALSE)</f>
        <v>#N/A</v>
      </c>
    </row>
    <row r="149" spans="1:13">
      <c r="A149" s="33" t="s">
        <v>682</v>
      </c>
      <c r="B149" s="33" t="s">
        <v>119</v>
      </c>
      <c r="C149" s="14"/>
      <c r="D149" s="14"/>
      <c r="E149" s="14"/>
      <c r="F149" s="14"/>
      <c r="G149" s="14"/>
      <c r="H149" s="14"/>
      <c r="I149" s="14"/>
      <c r="J149" s="143" t="e">
        <f>VLOOKUP($C149,'3D HUNT'!$C$9:$H$138,3,FALSE)</f>
        <v>#N/A</v>
      </c>
      <c r="K149" s="143" t="e">
        <f>VLOOKUP($C149,'3D HUNT'!$C$9:$H$138,4,FALSE)</f>
        <v>#N/A</v>
      </c>
      <c r="L149" s="143" t="e">
        <f>VLOOKUP($C149,'3D HUNT'!$C$9:$H$138,5,FALSE)</f>
        <v>#N/A</v>
      </c>
      <c r="M149" s="143" t="e">
        <f>VLOOKUP($C149,'3D HUNT'!$C$9:$H$138,6,FALSE)</f>
        <v>#N/A</v>
      </c>
    </row>
    <row r="150" spans="1:13">
      <c r="A150" s="33" t="s">
        <v>683</v>
      </c>
      <c r="B150" s="33" t="s">
        <v>126</v>
      </c>
      <c r="C150" s="14"/>
      <c r="D150" s="14"/>
      <c r="E150" s="14"/>
      <c r="F150" s="14"/>
      <c r="G150" s="14"/>
      <c r="H150" s="14"/>
      <c r="I150" s="14"/>
      <c r="J150" s="143" t="e">
        <f>VLOOKUP($C150,'3D HUNT'!$C$9:$H$138,3,FALSE)</f>
        <v>#N/A</v>
      </c>
      <c r="K150" s="143" t="e">
        <f>VLOOKUP($C150,'3D HUNT'!$C$9:$H$138,4,FALSE)</f>
        <v>#N/A</v>
      </c>
      <c r="L150" s="143" t="e">
        <f>VLOOKUP($C150,'3D HUNT'!$C$9:$H$138,5,FALSE)</f>
        <v>#N/A</v>
      </c>
      <c r="M150" s="143" t="e">
        <f>VLOOKUP($C150,'3D HUNT'!$C$9:$H$138,6,FALSE)</f>
        <v>#N/A</v>
      </c>
    </row>
    <row r="151" spans="1:13">
      <c r="A151" s="33" t="s">
        <v>684</v>
      </c>
      <c r="B151" s="33" t="s">
        <v>399</v>
      </c>
      <c r="C151" s="14"/>
      <c r="D151" s="14"/>
      <c r="E151" s="14"/>
      <c r="F151" s="14"/>
      <c r="G151" s="14"/>
      <c r="H151" s="14"/>
      <c r="I151" s="14"/>
      <c r="J151" s="143" t="e">
        <f>VLOOKUP($C151,'3D HUNT'!$C$9:$H$138,3,FALSE)</f>
        <v>#N/A</v>
      </c>
      <c r="K151" s="143" t="e">
        <f>VLOOKUP($C151,'3D HUNT'!$C$9:$H$138,4,FALSE)</f>
        <v>#N/A</v>
      </c>
      <c r="L151" s="143" t="e">
        <f>VLOOKUP($C151,'3D HUNT'!$C$9:$H$138,5,FALSE)</f>
        <v>#N/A</v>
      </c>
      <c r="M151" s="143" t="e">
        <f>VLOOKUP($C151,'3D HUNT'!$C$9:$H$138,6,FALSE)</f>
        <v>#N/A</v>
      </c>
    </row>
    <row r="152" spans="1:13">
      <c r="A152" s="33" t="s">
        <v>685</v>
      </c>
      <c r="B152" s="33" t="s">
        <v>400</v>
      </c>
      <c r="C152" s="14"/>
      <c r="D152" s="14"/>
      <c r="E152" s="14"/>
      <c r="F152" s="14"/>
      <c r="G152" s="14"/>
      <c r="H152" s="14"/>
      <c r="I152" s="14"/>
      <c r="J152" s="143" t="e">
        <f>VLOOKUP($C152,'3D HUNT'!$C$9:$H$138,3,FALSE)</f>
        <v>#N/A</v>
      </c>
      <c r="K152" s="143" t="e">
        <f>VLOOKUP($C152,'3D HUNT'!$C$9:$H$138,4,FALSE)</f>
        <v>#N/A</v>
      </c>
      <c r="L152" s="143" t="e">
        <f>VLOOKUP($C152,'3D HUNT'!$C$9:$H$138,5,FALSE)</f>
        <v>#N/A</v>
      </c>
      <c r="M152" s="143" t="e">
        <f>VLOOKUP($C152,'3D HUNT'!$C$9:$H$138,6,FALSE)</f>
        <v>#N/A</v>
      </c>
    </row>
    <row r="153" spans="1:13">
      <c r="A153" s="33" t="s">
        <v>686</v>
      </c>
      <c r="B153" s="147" t="s">
        <v>401</v>
      </c>
      <c r="C153" s="32"/>
      <c r="D153" s="14"/>
      <c r="E153" s="14"/>
      <c r="F153" s="14"/>
      <c r="G153" s="14"/>
      <c r="H153" s="14"/>
      <c r="I153" s="14"/>
      <c r="J153" s="143" t="e">
        <f>VLOOKUP($C153,'3D HUNT'!$C$9:$H$138,3,FALSE)</f>
        <v>#N/A</v>
      </c>
      <c r="K153" s="143" t="e">
        <f>VLOOKUP($C153,'3D HUNT'!$C$9:$H$138,4,FALSE)</f>
        <v>#N/A</v>
      </c>
      <c r="L153" s="143" t="e">
        <f>VLOOKUP($C153,'3D HUNT'!$C$9:$H$138,5,FALSE)</f>
        <v>#N/A</v>
      </c>
      <c r="M153" s="143" t="e">
        <f>VLOOKUP($C153,'3D HUNT'!$C$9:$H$138,6,FALSE)</f>
        <v>#N/A</v>
      </c>
    </row>
    <row r="154" spans="1:13">
      <c r="A154" s="33" t="s">
        <v>687</v>
      </c>
      <c r="B154" s="147" t="s">
        <v>402</v>
      </c>
      <c r="C154" s="14"/>
      <c r="D154" s="14"/>
      <c r="E154" s="14"/>
      <c r="F154" s="14"/>
      <c r="G154" s="14"/>
      <c r="H154" s="14"/>
      <c r="I154" s="14"/>
      <c r="J154" s="143" t="e">
        <f>VLOOKUP($C154,'3D HUNT'!$C$9:$H$138,3,FALSE)</f>
        <v>#N/A</v>
      </c>
      <c r="K154" s="143" t="e">
        <f>VLOOKUP($C154,'3D HUNT'!$C$9:$H$138,4,FALSE)</f>
        <v>#N/A</v>
      </c>
      <c r="L154" s="143" t="e">
        <f>VLOOKUP($C154,'3D HUNT'!$C$9:$H$138,5,FALSE)</f>
        <v>#N/A</v>
      </c>
      <c r="M154" s="143" t="e">
        <f>VLOOKUP($C154,'3D HUNT'!$C$9:$H$138,6,FALSE)</f>
        <v>#N/A</v>
      </c>
    </row>
    <row r="155" spans="1:13">
      <c r="A155" s="33" t="s">
        <v>688</v>
      </c>
      <c r="B155" s="147" t="s">
        <v>403</v>
      </c>
      <c r="C155" s="14"/>
      <c r="D155" s="14"/>
      <c r="E155" s="14"/>
      <c r="F155" s="14"/>
      <c r="G155" s="14"/>
      <c r="H155" s="14"/>
      <c r="I155" s="14"/>
      <c r="J155" s="143" t="e">
        <f>VLOOKUP($C155,'3D HUNT'!$C$9:$H$138,3,FALSE)</f>
        <v>#N/A</v>
      </c>
      <c r="K155" s="143" t="e">
        <f>VLOOKUP($C155,'3D HUNT'!$C$9:$H$138,4,FALSE)</f>
        <v>#N/A</v>
      </c>
      <c r="L155" s="143" t="e">
        <f>VLOOKUP($C155,'3D HUNT'!$C$9:$H$138,5,FALSE)</f>
        <v>#N/A</v>
      </c>
      <c r="M155" s="143" t="e">
        <f>VLOOKUP($C155,'3D HUNT'!$C$9:$H$138,6,FALSE)</f>
        <v>#N/A</v>
      </c>
    </row>
    <row r="156" spans="1:13">
      <c r="A156" s="33" t="s">
        <v>689</v>
      </c>
      <c r="B156" s="33" t="s">
        <v>113</v>
      </c>
      <c r="C156" s="32"/>
      <c r="D156" s="14"/>
      <c r="E156" s="14"/>
      <c r="F156" s="14"/>
      <c r="G156" s="14"/>
      <c r="H156" s="14"/>
      <c r="I156" s="14"/>
      <c r="J156" s="143" t="e">
        <f>VLOOKUP($C156,'3D HUNT'!$C$9:$H$138,3,FALSE)</f>
        <v>#N/A</v>
      </c>
      <c r="K156" s="143" t="e">
        <f>VLOOKUP($C156,'3D HUNT'!$C$9:$H$138,4,FALSE)</f>
        <v>#N/A</v>
      </c>
      <c r="L156" s="143" t="e">
        <f>VLOOKUP($C156,'3D HUNT'!$C$9:$H$138,5,FALSE)</f>
        <v>#N/A</v>
      </c>
      <c r="M156" s="143" t="e">
        <f>VLOOKUP($C156,'3D HUNT'!$C$9:$H$138,6,FALSE)</f>
        <v>#N/A</v>
      </c>
    </row>
    <row r="157" spans="1:13">
      <c r="A157" s="33" t="s">
        <v>690</v>
      </c>
      <c r="B157" s="33" t="s">
        <v>404</v>
      </c>
      <c r="C157" s="32"/>
      <c r="D157" s="14"/>
      <c r="E157" s="14"/>
      <c r="F157" s="14"/>
      <c r="G157" s="14"/>
      <c r="H157" s="14"/>
      <c r="I157" s="14"/>
      <c r="J157" s="143" t="e">
        <f>VLOOKUP($C157,'3D HUNT'!$C$9:$H$138,3,FALSE)</f>
        <v>#N/A</v>
      </c>
      <c r="K157" s="143" t="e">
        <f>VLOOKUP($C157,'3D HUNT'!$C$9:$H$138,4,FALSE)</f>
        <v>#N/A</v>
      </c>
      <c r="L157" s="143" t="e">
        <f>VLOOKUP($C157,'3D HUNT'!$C$9:$H$138,5,FALSE)</f>
        <v>#N/A</v>
      </c>
      <c r="M157" s="143" t="e">
        <f>VLOOKUP($C157,'3D HUNT'!$C$9:$H$138,6,FALSE)</f>
        <v>#N/A</v>
      </c>
    </row>
    <row r="158" spans="1:13">
      <c r="A158" s="33" t="s">
        <v>691</v>
      </c>
      <c r="B158" s="147" t="s">
        <v>405</v>
      </c>
      <c r="C158" s="14"/>
      <c r="D158" s="14"/>
      <c r="E158" s="14"/>
      <c r="F158" s="14"/>
      <c r="G158" s="14"/>
      <c r="H158" s="14"/>
      <c r="I158" s="14"/>
      <c r="J158" s="143" t="e">
        <f>VLOOKUP($C158,'3D HUNT'!$C$9:$H$138,3,FALSE)</f>
        <v>#N/A</v>
      </c>
      <c r="K158" s="143" t="e">
        <f>VLOOKUP($C158,'3D HUNT'!$C$9:$H$138,4,FALSE)</f>
        <v>#N/A</v>
      </c>
      <c r="L158" s="143" t="e">
        <f>VLOOKUP($C158,'3D HUNT'!$C$9:$H$138,5,FALSE)</f>
        <v>#N/A</v>
      </c>
      <c r="M158" s="143" t="e">
        <f>VLOOKUP($C158,'3D HUNT'!$C$9:$H$138,6,FALSE)</f>
        <v>#N/A</v>
      </c>
    </row>
    <row r="159" spans="1:13">
      <c r="A159" s="33" t="s">
        <v>692</v>
      </c>
      <c r="B159" s="147" t="s">
        <v>406</v>
      </c>
      <c r="C159" s="14"/>
      <c r="D159" s="14"/>
      <c r="E159" s="14"/>
      <c r="F159" s="14"/>
      <c r="G159" s="14"/>
      <c r="H159" s="14"/>
      <c r="I159" s="14"/>
      <c r="J159" s="143" t="e">
        <f>VLOOKUP($C159,'3D HUNT'!$C$9:$H$138,3,FALSE)</f>
        <v>#N/A</v>
      </c>
      <c r="K159" s="143" t="e">
        <f>VLOOKUP($C159,'3D HUNT'!$C$9:$H$138,4,FALSE)</f>
        <v>#N/A</v>
      </c>
      <c r="L159" s="143" t="e">
        <f>VLOOKUP($C159,'3D HUNT'!$C$9:$H$138,5,FALSE)</f>
        <v>#N/A</v>
      </c>
      <c r="M159" s="143" t="e">
        <f>VLOOKUP($C159,'3D HUNT'!$C$9:$H$138,6,FALSE)</f>
        <v>#N/A</v>
      </c>
    </row>
    <row r="160" spans="1:13">
      <c r="A160" s="33" t="s">
        <v>693</v>
      </c>
      <c r="B160" s="147" t="s">
        <v>407</v>
      </c>
      <c r="C160" s="14"/>
      <c r="D160" s="14"/>
      <c r="E160" s="14"/>
      <c r="F160" s="14"/>
      <c r="G160" s="14"/>
      <c r="H160" s="14"/>
      <c r="I160" s="14"/>
      <c r="J160" s="143" t="e">
        <f>VLOOKUP($C160,'3D HUNT'!$C$9:$H$138,3,FALSE)</f>
        <v>#N/A</v>
      </c>
      <c r="K160" s="143" t="e">
        <f>VLOOKUP($C160,'3D HUNT'!$C$9:$H$138,4,FALSE)</f>
        <v>#N/A</v>
      </c>
      <c r="L160" s="143" t="e">
        <f>VLOOKUP($C160,'3D HUNT'!$C$9:$H$138,5,FALSE)</f>
        <v>#N/A</v>
      </c>
      <c r="M160" s="143" t="e">
        <f>VLOOKUP($C160,'3D HUNT'!$C$9:$H$138,6,FALSE)</f>
        <v>#N/A</v>
      </c>
    </row>
    <row r="161" spans="1:13">
      <c r="A161" s="33" t="s">
        <v>694</v>
      </c>
      <c r="B161" s="147" t="s">
        <v>408</v>
      </c>
      <c r="C161" s="14"/>
      <c r="D161" s="14"/>
      <c r="E161" s="14"/>
      <c r="F161" s="14"/>
      <c r="G161" s="14"/>
      <c r="H161" s="14"/>
      <c r="I161" s="14"/>
      <c r="J161" s="143" t="e">
        <f>VLOOKUP($C161,'3D HUNT'!$C$9:$H$138,3,FALSE)</f>
        <v>#N/A</v>
      </c>
      <c r="K161" s="143" t="e">
        <f>VLOOKUP($C161,'3D HUNT'!$C$9:$H$138,4,FALSE)</f>
        <v>#N/A</v>
      </c>
      <c r="L161" s="143" t="e">
        <f>VLOOKUP($C161,'3D HUNT'!$C$9:$H$138,5,FALSE)</f>
        <v>#N/A</v>
      </c>
      <c r="M161" s="143" t="e">
        <f>VLOOKUP($C161,'3D HUNT'!$C$9:$H$138,6,FALSE)</f>
        <v>#N/A</v>
      </c>
    </row>
    <row r="162" spans="1:13">
      <c r="A162" s="33" t="s">
        <v>695</v>
      </c>
      <c r="B162" s="147" t="s">
        <v>409</v>
      </c>
      <c r="C162" s="14"/>
      <c r="D162" s="14"/>
      <c r="E162" s="14"/>
      <c r="F162" s="14"/>
      <c r="G162" s="14"/>
      <c r="H162" s="14"/>
      <c r="I162" s="14"/>
      <c r="J162" s="143" t="e">
        <f>VLOOKUP($C162,'3D HUNT'!$C$9:$H$138,3,FALSE)</f>
        <v>#N/A</v>
      </c>
      <c r="K162" s="143" t="e">
        <f>VLOOKUP($C162,'3D HUNT'!$C$9:$H$138,4,FALSE)</f>
        <v>#N/A</v>
      </c>
      <c r="L162" s="143" t="e">
        <f>VLOOKUP($C162,'3D HUNT'!$C$9:$H$138,5,FALSE)</f>
        <v>#N/A</v>
      </c>
      <c r="M162" s="143" t="e">
        <f>VLOOKUP($C162,'3D HUNT'!$C$9:$H$138,6,FALSE)</f>
        <v>#N/A</v>
      </c>
    </row>
    <row r="163" spans="1:13">
      <c r="A163" s="33" t="s">
        <v>696</v>
      </c>
      <c r="B163" s="147" t="s">
        <v>410</v>
      </c>
      <c r="C163" s="32"/>
      <c r="D163" s="14"/>
      <c r="E163" s="14"/>
      <c r="F163" s="14"/>
      <c r="G163" s="14"/>
      <c r="H163" s="14"/>
      <c r="I163" s="14"/>
      <c r="J163" s="143" t="e">
        <f>VLOOKUP($C163,'3D HUNT'!$C$9:$H$138,3,FALSE)</f>
        <v>#N/A</v>
      </c>
      <c r="K163" s="143" t="e">
        <f>VLOOKUP($C163,'3D HUNT'!$C$9:$H$138,4,FALSE)</f>
        <v>#N/A</v>
      </c>
      <c r="L163" s="143" t="e">
        <f>VLOOKUP($C163,'3D HUNT'!$C$9:$H$138,5,FALSE)</f>
        <v>#N/A</v>
      </c>
      <c r="M163" s="143" t="e">
        <f>VLOOKUP($C163,'3D HUNT'!$C$9:$H$138,6,FALSE)</f>
        <v>#N/A</v>
      </c>
    </row>
    <row r="164" spans="1:13">
      <c r="A164" s="33" t="s">
        <v>697</v>
      </c>
      <c r="B164" s="147" t="s">
        <v>411</v>
      </c>
      <c r="C164" s="32"/>
      <c r="D164" s="14"/>
      <c r="E164" s="14"/>
      <c r="F164" s="14"/>
      <c r="G164" s="14"/>
      <c r="H164" s="14"/>
      <c r="I164" s="14"/>
      <c r="J164" s="143" t="e">
        <f>VLOOKUP($C164,'3D HUNT'!$C$9:$H$138,3,FALSE)</f>
        <v>#N/A</v>
      </c>
      <c r="K164" s="143" t="e">
        <f>VLOOKUP($C164,'3D HUNT'!$C$9:$H$138,4,FALSE)</f>
        <v>#N/A</v>
      </c>
      <c r="L164" s="143" t="e">
        <f>VLOOKUP($C164,'3D HUNT'!$C$9:$H$138,5,FALSE)</f>
        <v>#N/A</v>
      </c>
      <c r="M164" s="143" t="e">
        <f>VLOOKUP($C164,'3D HUNT'!$C$9:$H$138,6,FALSE)</f>
        <v>#N/A</v>
      </c>
    </row>
    <row r="165" spans="1:13">
      <c r="A165" s="33" t="s">
        <v>698</v>
      </c>
      <c r="B165" s="147" t="s">
        <v>412</v>
      </c>
      <c r="C165" s="148" t="s">
        <v>51</v>
      </c>
      <c r="D165" s="14"/>
      <c r="E165" s="14"/>
      <c r="F165" s="14"/>
      <c r="G165" s="14"/>
      <c r="H165" s="14"/>
      <c r="I165" s="14"/>
      <c r="J165" s="143">
        <f>VLOOKUP($C165,'3D HUNT'!$C$9:$H$138,3,FALSE)</f>
        <v>478.8</v>
      </c>
      <c r="K165" s="143">
        <f>VLOOKUP($C165,'3D HUNT'!$C$9:$H$138,4,FALSE)</f>
        <v>425.6</v>
      </c>
      <c r="L165" s="143">
        <f>VLOOKUP($C165,'3D HUNT'!$C$9:$H$138,5,FALSE)</f>
        <v>372.4</v>
      </c>
      <c r="M165" s="143">
        <f>VLOOKUP($C165,'3D HUNT'!$C$9:$H$138,6,FALSE)</f>
        <v>266</v>
      </c>
    </row>
    <row r="166" spans="1:13">
      <c r="A166" s="33" t="s">
        <v>699</v>
      </c>
      <c r="B166" s="147" t="s">
        <v>167</v>
      </c>
      <c r="C166" s="148"/>
      <c r="D166" s="14"/>
      <c r="E166" s="14"/>
      <c r="F166" s="14"/>
      <c r="G166" s="14"/>
      <c r="H166" s="14"/>
      <c r="I166" s="14"/>
      <c r="J166" s="143" t="e">
        <f>VLOOKUP($C166,'3D HUNT'!$C$9:$H$138,3,FALSE)</f>
        <v>#N/A</v>
      </c>
      <c r="K166" s="143" t="e">
        <f>VLOOKUP($C166,'3D HUNT'!$C$9:$H$138,4,FALSE)</f>
        <v>#N/A</v>
      </c>
      <c r="L166" s="143" t="e">
        <f>VLOOKUP($C166,'3D HUNT'!$C$9:$H$138,5,FALSE)</f>
        <v>#N/A</v>
      </c>
      <c r="M166" s="143" t="e">
        <f>VLOOKUP($C166,'3D HUNT'!$C$9:$H$138,6,FALSE)</f>
        <v>#N/A</v>
      </c>
    </row>
    <row r="167" spans="1:13">
      <c r="A167" s="33" t="s">
        <v>700</v>
      </c>
      <c r="B167" s="147" t="s">
        <v>413</v>
      </c>
      <c r="C167" s="148"/>
      <c r="D167" s="14"/>
      <c r="E167" s="14"/>
      <c r="F167" s="14"/>
      <c r="G167" s="14"/>
      <c r="H167" s="14"/>
      <c r="I167" s="14"/>
      <c r="J167" s="143" t="e">
        <f>VLOOKUP($C167,'3D HUNT'!$C$9:$H$138,3,FALSE)</f>
        <v>#N/A</v>
      </c>
      <c r="K167" s="143" t="e">
        <f>VLOOKUP($C167,'3D HUNT'!$C$9:$H$138,4,FALSE)</f>
        <v>#N/A</v>
      </c>
      <c r="L167" s="143" t="e">
        <f>VLOOKUP($C167,'3D HUNT'!$C$9:$H$138,5,FALSE)</f>
        <v>#N/A</v>
      </c>
      <c r="M167" s="143" t="e">
        <f>VLOOKUP($C167,'3D HUNT'!$C$9:$H$138,6,FALSE)</f>
        <v>#N/A</v>
      </c>
    </row>
    <row r="168" spans="1:13">
      <c r="A168" s="33" t="s">
        <v>701</v>
      </c>
      <c r="B168" s="147" t="s">
        <v>414</v>
      </c>
      <c r="C168" s="148"/>
      <c r="D168" s="14"/>
      <c r="E168" s="14"/>
      <c r="F168" s="14"/>
      <c r="G168" s="14"/>
      <c r="H168" s="14"/>
      <c r="I168" s="14"/>
      <c r="J168" s="143" t="e">
        <f>VLOOKUP($C168,'3D HUNT'!$C$9:$H$138,3,FALSE)</f>
        <v>#N/A</v>
      </c>
      <c r="K168" s="143" t="e">
        <f>VLOOKUP($C168,'3D HUNT'!$C$9:$H$138,4,FALSE)</f>
        <v>#N/A</v>
      </c>
      <c r="L168" s="143" t="e">
        <f>VLOOKUP($C168,'3D HUNT'!$C$9:$H$138,5,FALSE)</f>
        <v>#N/A</v>
      </c>
      <c r="M168" s="143" t="e">
        <f>VLOOKUP($C168,'3D HUNT'!$C$9:$H$138,6,FALSE)</f>
        <v>#N/A</v>
      </c>
    </row>
    <row r="169" spans="1:13">
      <c r="A169" s="33" t="s">
        <v>702</v>
      </c>
      <c r="B169" s="33" t="s">
        <v>415</v>
      </c>
      <c r="C169" s="148"/>
      <c r="D169" s="14"/>
      <c r="E169" s="14"/>
      <c r="F169" s="14"/>
      <c r="G169" s="14"/>
      <c r="H169" s="14"/>
      <c r="I169" s="14"/>
      <c r="J169" s="143" t="e">
        <f>VLOOKUP($C169,'3D HUNT'!$C$9:$H$138,3,FALSE)</f>
        <v>#N/A</v>
      </c>
      <c r="K169" s="143" t="e">
        <f>VLOOKUP($C169,'3D HUNT'!$C$9:$H$138,4,FALSE)</f>
        <v>#N/A</v>
      </c>
      <c r="L169" s="143" t="e">
        <f>VLOOKUP($C169,'3D HUNT'!$C$9:$H$138,5,FALSE)</f>
        <v>#N/A</v>
      </c>
      <c r="M169" s="143" t="e">
        <f>VLOOKUP($C169,'3D HUNT'!$C$9:$H$138,6,FALSE)</f>
        <v>#N/A</v>
      </c>
    </row>
    <row r="170" spans="1:13">
      <c r="A170" s="33" t="s">
        <v>703</v>
      </c>
      <c r="B170" s="33" t="s">
        <v>416</v>
      </c>
      <c r="C170" s="148"/>
      <c r="D170" s="14"/>
      <c r="E170" s="14"/>
      <c r="F170" s="14"/>
      <c r="G170" s="14"/>
      <c r="H170" s="14"/>
      <c r="I170" s="14"/>
      <c r="J170" s="143" t="e">
        <f>VLOOKUP($C170,'3D HUNT'!$C$9:$H$138,3,FALSE)</f>
        <v>#N/A</v>
      </c>
      <c r="K170" s="143" t="e">
        <f>VLOOKUP($C170,'3D HUNT'!$C$9:$H$138,4,FALSE)</f>
        <v>#N/A</v>
      </c>
      <c r="L170" s="143" t="e">
        <f>VLOOKUP($C170,'3D HUNT'!$C$9:$H$138,5,FALSE)</f>
        <v>#N/A</v>
      </c>
      <c r="M170" s="143" t="e">
        <f>VLOOKUP($C170,'3D HUNT'!$C$9:$H$138,6,FALSE)</f>
        <v>#N/A</v>
      </c>
    </row>
    <row r="171" spans="1:13">
      <c r="A171" s="33" t="s">
        <v>704</v>
      </c>
      <c r="B171" s="33" t="s">
        <v>417</v>
      </c>
      <c r="C171" s="148"/>
      <c r="D171" s="14"/>
      <c r="E171" s="14"/>
      <c r="F171" s="14"/>
      <c r="G171" s="14"/>
      <c r="H171" s="14"/>
      <c r="I171" s="14"/>
      <c r="J171" s="143" t="e">
        <f>VLOOKUP($C171,'3D HUNT'!$C$9:$H$138,3,FALSE)</f>
        <v>#N/A</v>
      </c>
      <c r="K171" s="143" t="e">
        <f>VLOOKUP($C171,'3D HUNT'!$C$9:$H$138,4,FALSE)</f>
        <v>#N/A</v>
      </c>
      <c r="L171" s="143" t="e">
        <f>VLOOKUP($C171,'3D HUNT'!$C$9:$H$138,5,FALSE)</f>
        <v>#N/A</v>
      </c>
      <c r="M171" s="143" t="e">
        <f>VLOOKUP($C171,'3D HUNT'!$C$9:$H$138,6,FALSE)</f>
        <v>#N/A</v>
      </c>
    </row>
    <row r="172" spans="1:13">
      <c r="A172" s="33" t="s">
        <v>705</v>
      </c>
      <c r="B172" s="33" t="s">
        <v>418</v>
      </c>
      <c r="C172" s="148"/>
      <c r="D172" s="14"/>
      <c r="E172" s="14"/>
      <c r="F172" s="14"/>
      <c r="G172" s="14"/>
      <c r="H172" s="14"/>
      <c r="I172" s="14"/>
      <c r="J172" s="143" t="e">
        <f>VLOOKUP($C172,'3D HUNT'!$C$9:$H$138,3,FALSE)</f>
        <v>#N/A</v>
      </c>
      <c r="K172" s="143" t="e">
        <f>VLOOKUP($C172,'3D HUNT'!$C$9:$H$138,4,FALSE)</f>
        <v>#N/A</v>
      </c>
      <c r="L172" s="143" t="e">
        <f>VLOOKUP($C172,'3D HUNT'!$C$9:$H$138,5,FALSE)</f>
        <v>#N/A</v>
      </c>
      <c r="M172" s="143" t="e">
        <f>VLOOKUP($C172,'3D HUNT'!$C$9:$H$138,6,FALSE)</f>
        <v>#N/A</v>
      </c>
    </row>
    <row r="173" spans="1:13">
      <c r="A173" s="33" t="s">
        <v>706</v>
      </c>
      <c r="B173" s="33" t="s">
        <v>419</v>
      </c>
      <c r="C173" s="148"/>
      <c r="D173" s="14"/>
      <c r="E173" s="14"/>
      <c r="F173" s="14"/>
      <c r="G173" s="14"/>
      <c r="H173" s="14"/>
      <c r="I173" s="14"/>
      <c r="J173" s="143" t="e">
        <f>VLOOKUP($C173,'3D HUNT'!$C$9:$H$138,3,FALSE)</f>
        <v>#N/A</v>
      </c>
      <c r="K173" s="143" t="e">
        <f>VLOOKUP($C173,'3D HUNT'!$C$9:$H$138,4,FALSE)</f>
        <v>#N/A</v>
      </c>
      <c r="L173" s="143" t="e">
        <f>VLOOKUP($C173,'3D HUNT'!$C$9:$H$138,5,FALSE)</f>
        <v>#N/A</v>
      </c>
      <c r="M173" s="143" t="e">
        <f>VLOOKUP($C173,'3D HUNT'!$C$9:$H$138,6,FALSE)</f>
        <v>#N/A</v>
      </c>
    </row>
    <row r="174" spans="1:13">
      <c r="A174" s="33" t="s">
        <v>707</v>
      </c>
      <c r="B174" s="33" t="s">
        <v>420</v>
      </c>
      <c r="C174" s="32"/>
      <c r="D174" s="14"/>
      <c r="E174" s="14"/>
      <c r="F174" s="14"/>
      <c r="G174" s="14"/>
      <c r="H174" s="14"/>
      <c r="I174" s="14"/>
      <c r="J174" s="143" t="e">
        <f>VLOOKUP($C174,'3D HUNT'!$C$9:$H$138,3,FALSE)</f>
        <v>#N/A</v>
      </c>
      <c r="K174" s="143" t="e">
        <f>VLOOKUP($C174,'3D HUNT'!$C$9:$H$138,4,FALSE)</f>
        <v>#N/A</v>
      </c>
      <c r="L174" s="143" t="e">
        <f>VLOOKUP($C174,'3D HUNT'!$C$9:$H$138,5,FALSE)</f>
        <v>#N/A</v>
      </c>
      <c r="M174" s="143" t="e">
        <f>VLOOKUP($C174,'3D HUNT'!$C$9:$H$138,6,FALSE)</f>
        <v>#N/A</v>
      </c>
    </row>
    <row r="175" spans="1:13">
      <c r="A175" s="33" t="s">
        <v>708</v>
      </c>
      <c r="B175" s="33" t="s">
        <v>421</v>
      </c>
      <c r="C175" s="32"/>
      <c r="D175" s="14"/>
      <c r="E175" s="14"/>
      <c r="F175" s="14"/>
      <c r="G175" s="14"/>
      <c r="H175" s="14"/>
      <c r="I175" s="14"/>
      <c r="J175" s="143" t="e">
        <f>VLOOKUP($C175,'3D HUNT'!$C$9:$H$138,3,FALSE)</f>
        <v>#N/A</v>
      </c>
      <c r="K175" s="143" t="e">
        <f>VLOOKUP($C175,'3D HUNT'!$C$9:$H$138,4,FALSE)</f>
        <v>#N/A</v>
      </c>
      <c r="L175" s="143" t="e">
        <f>VLOOKUP($C175,'3D HUNT'!$C$9:$H$138,5,FALSE)</f>
        <v>#N/A</v>
      </c>
      <c r="M175" s="143" t="e">
        <f>VLOOKUP($C175,'3D HUNT'!$C$9:$H$138,6,FALSE)</f>
        <v>#N/A</v>
      </c>
    </row>
    <row r="176" spans="1:13">
      <c r="A176" s="33" t="s">
        <v>709</v>
      </c>
      <c r="B176" s="33" t="s">
        <v>63</v>
      </c>
      <c r="C176" s="32"/>
      <c r="D176" s="14"/>
      <c r="E176" s="14"/>
      <c r="F176" s="14"/>
      <c r="G176" s="14"/>
      <c r="H176" s="14"/>
      <c r="I176" s="14"/>
      <c r="J176" s="143" t="e">
        <f>VLOOKUP($C176,'3D HUNT'!$C$9:$H$138,3,FALSE)</f>
        <v>#N/A</v>
      </c>
      <c r="K176" s="143" t="e">
        <f>VLOOKUP($C176,'3D HUNT'!$C$9:$H$138,4,FALSE)</f>
        <v>#N/A</v>
      </c>
      <c r="L176" s="143" t="e">
        <f>VLOOKUP($C176,'3D HUNT'!$C$9:$H$138,5,FALSE)</f>
        <v>#N/A</v>
      </c>
      <c r="M176" s="143" t="e">
        <f>VLOOKUP($C176,'3D HUNT'!$C$9:$H$138,6,FALSE)</f>
        <v>#N/A</v>
      </c>
    </row>
    <row r="177" spans="1:13">
      <c r="A177" s="33" t="s">
        <v>710</v>
      </c>
      <c r="B177" s="33" t="s">
        <v>422</v>
      </c>
      <c r="C177" s="32"/>
      <c r="D177" s="14"/>
      <c r="E177" s="14"/>
      <c r="F177" s="14"/>
      <c r="G177" s="14"/>
      <c r="H177" s="14"/>
      <c r="I177" s="14"/>
      <c r="J177" s="143" t="e">
        <f>VLOOKUP($C177,'3D HUNT'!$C$9:$H$138,3,FALSE)</f>
        <v>#N/A</v>
      </c>
      <c r="K177" s="143" t="e">
        <f>VLOOKUP($C177,'3D HUNT'!$C$9:$H$138,4,FALSE)</f>
        <v>#N/A</v>
      </c>
      <c r="L177" s="143" t="e">
        <f>VLOOKUP($C177,'3D HUNT'!$C$9:$H$138,5,FALSE)</f>
        <v>#N/A</v>
      </c>
      <c r="M177" s="143" t="e">
        <f>VLOOKUP($C177,'3D HUNT'!$C$9:$H$138,6,FALSE)</f>
        <v>#N/A</v>
      </c>
    </row>
    <row r="178" spans="1:13">
      <c r="A178" s="33" t="s">
        <v>711</v>
      </c>
      <c r="B178" s="147" t="s">
        <v>104</v>
      </c>
      <c r="C178" s="32"/>
      <c r="D178" s="14"/>
      <c r="E178" s="14"/>
      <c r="F178" s="14"/>
      <c r="G178" s="14"/>
      <c r="H178" s="14"/>
      <c r="I178" s="14"/>
      <c r="J178" s="143" t="e">
        <f>VLOOKUP($C178,'3D HUNT'!$C$9:$H$138,3,FALSE)</f>
        <v>#N/A</v>
      </c>
      <c r="K178" s="143" t="e">
        <f>VLOOKUP($C178,'3D HUNT'!$C$9:$H$138,4,FALSE)</f>
        <v>#N/A</v>
      </c>
      <c r="L178" s="143" t="e">
        <f>VLOOKUP($C178,'3D HUNT'!$C$9:$H$138,5,FALSE)</f>
        <v>#N/A</v>
      </c>
      <c r="M178" s="143" t="e">
        <f>VLOOKUP($C178,'3D HUNT'!$C$9:$H$138,6,FALSE)</f>
        <v>#N/A</v>
      </c>
    </row>
    <row r="179" spans="1:13">
      <c r="A179" s="33" t="s">
        <v>712</v>
      </c>
      <c r="B179" s="147" t="s">
        <v>423</v>
      </c>
      <c r="C179" s="32"/>
      <c r="D179" s="14"/>
      <c r="E179" s="14"/>
      <c r="F179" s="14"/>
      <c r="G179" s="14"/>
      <c r="H179" s="14"/>
      <c r="I179" s="14"/>
      <c r="J179" s="143" t="e">
        <f>VLOOKUP($C179,'3D HUNT'!$C$9:$H$138,3,FALSE)</f>
        <v>#N/A</v>
      </c>
      <c r="K179" s="143" t="e">
        <f>VLOOKUP($C179,'3D HUNT'!$C$9:$H$138,4,FALSE)</f>
        <v>#N/A</v>
      </c>
      <c r="L179" s="143" t="e">
        <f>VLOOKUP($C179,'3D HUNT'!$C$9:$H$138,5,FALSE)</f>
        <v>#N/A</v>
      </c>
      <c r="M179" s="143" t="e">
        <f>VLOOKUP($C179,'3D HUNT'!$C$9:$H$138,6,FALSE)</f>
        <v>#N/A</v>
      </c>
    </row>
    <row r="180" spans="1:13">
      <c r="A180" s="33" t="s">
        <v>713</v>
      </c>
      <c r="B180" s="149" t="s">
        <v>424</v>
      </c>
      <c r="C180" s="148"/>
      <c r="D180" s="14"/>
      <c r="E180" s="14"/>
      <c r="F180" s="14"/>
      <c r="G180" s="14"/>
      <c r="H180" s="14"/>
      <c r="I180" s="14"/>
      <c r="J180" s="143" t="e">
        <f>VLOOKUP($C180,'3D HUNT'!$C$9:$H$138,3,FALSE)</f>
        <v>#N/A</v>
      </c>
      <c r="K180" s="143" t="e">
        <f>VLOOKUP($C180,'3D HUNT'!$C$9:$H$138,4,FALSE)</f>
        <v>#N/A</v>
      </c>
      <c r="L180" s="143" t="e">
        <f>VLOOKUP($C180,'3D HUNT'!$C$9:$H$138,5,FALSE)</f>
        <v>#N/A</v>
      </c>
      <c r="M180" s="143" t="e">
        <f>VLOOKUP($C180,'3D HUNT'!$C$9:$H$138,6,FALSE)</f>
        <v>#N/A</v>
      </c>
    </row>
    <row r="181" spans="1:13">
      <c r="A181" s="33" t="s">
        <v>714</v>
      </c>
      <c r="B181" s="149" t="s">
        <v>425</v>
      </c>
      <c r="C181" s="148"/>
      <c r="D181" s="14"/>
      <c r="E181" s="14"/>
      <c r="F181" s="14"/>
      <c r="G181" s="14"/>
      <c r="H181" s="14"/>
      <c r="I181" s="14"/>
      <c r="J181" s="143" t="e">
        <f>VLOOKUP($C181,'3D HUNT'!$C$9:$H$138,3,FALSE)</f>
        <v>#N/A</v>
      </c>
      <c r="K181" s="143" t="e">
        <f>VLOOKUP($C181,'3D HUNT'!$C$9:$H$138,4,FALSE)</f>
        <v>#N/A</v>
      </c>
      <c r="L181" s="143" t="e">
        <f>VLOOKUP($C181,'3D HUNT'!$C$9:$H$138,5,FALSE)</f>
        <v>#N/A</v>
      </c>
      <c r="M181" s="143" t="e">
        <f>VLOOKUP($C181,'3D HUNT'!$C$9:$H$138,6,FALSE)</f>
        <v>#N/A</v>
      </c>
    </row>
    <row r="182" spans="1:13">
      <c r="A182" s="33" t="s">
        <v>715</v>
      </c>
      <c r="B182" s="149" t="s">
        <v>426</v>
      </c>
      <c r="C182" s="148"/>
      <c r="D182" s="14"/>
      <c r="E182" s="14"/>
      <c r="F182" s="14"/>
      <c r="G182" s="14"/>
      <c r="H182" s="14"/>
      <c r="I182" s="14"/>
      <c r="J182" s="143" t="e">
        <f>VLOOKUP($C182,'3D HUNT'!$C$9:$H$138,3,FALSE)</f>
        <v>#N/A</v>
      </c>
      <c r="K182" s="143" t="e">
        <f>VLOOKUP($C182,'3D HUNT'!$C$9:$H$138,4,FALSE)</f>
        <v>#N/A</v>
      </c>
      <c r="L182" s="143" t="e">
        <f>VLOOKUP($C182,'3D HUNT'!$C$9:$H$138,5,FALSE)</f>
        <v>#N/A</v>
      </c>
      <c r="M182" s="143" t="e">
        <f>VLOOKUP($C182,'3D HUNT'!$C$9:$H$138,6,FALSE)</f>
        <v>#N/A</v>
      </c>
    </row>
    <row r="183" spans="1:13">
      <c r="A183" s="33" t="s">
        <v>716</v>
      </c>
      <c r="B183" s="149" t="s">
        <v>84</v>
      </c>
      <c r="C183" s="148"/>
      <c r="D183" s="14"/>
      <c r="E183" s="14"/>
      <c r="F183" s="14"/>
      <c r="G183" s="14"/>
      <c r="H183" s="14"/>
      <c r="I183" s="14"/>
      <c r="J183" s="143" t="e">
        <f>VLOOKUP($C183,'3D HUNT'!$C$9:$H$138,3,FALSE)</f>
        <v>#N/A</v>
      </c>
      <c r="K183" s="143" t="e">
        <f>VLOOKUP($C183,'3D HUNT'!$C$9:$H$138,4,FALSE)</f>
        <v>#N/A</v>
      </c>
      <c r="L183" s="143" t="e">
        <f>VLOOKUP($C183,'3D HUNT'!$C$9:$H$138,5,FALSE)</f>
        <v>#N/A</v>
      </c>
      <c r="M183" s="143" t="e">
        <f>VLOOKUP($C183,'3D HUNT'!$C$9:$H$138,6,FALSE)</f>
        <v>#N/A</v>
      </c>
    </row>
    <row r="184" spans="1:13">
      <c r="A184" s="33" t="s">
        <v>717</v>
      </c>
      <c r="B184" s="149" t="s">
        <v>427</v>
      </c>
      <c r="C184" s="148"/>
      <c r="D184" s="14"/>
      <c r="E184" s="14"/>
      <c r="F184" s="14"/>
      <c r="G184" s="14"/>
      <c r="H184" s="14"/>
      <c r="I184" s="14"/>
      <c r="J184" s="143" t="e">
        <f>VLOOKUP($C184,'3D HUNT'!$C$9:$H$138,3,FALSE)</f>
        <v>#N/A</v>
      </c>
      <c r="K184" s="143" t="e">
        <f>VLOOKUP($C184,'3D HUNT'!$C$9:$H$138,4,FALSE)</f>
        <v>#N/A</v>
      </c>
      <c r="L184" s="143" t="e">
        <f>VLOOKUP($C184,'3D HUNT'!$C$9:$H$138,5,FALSE)</f>
        <v>#N/A</v>
      </c>
      <c r="M184" s="143" t="e">
        <f>VLOOKUP($C184,'3D HUNT'!$C$9:$H$138,6,FALSE)</f>
        <v>#N/A</v>
      </c>
    </row>
    <row r="185" spans="1:13">
      <c r="A185" s="33" t="s">
        <v>718</v>
      </c>
      <c r="B185" s="149" t="s">
        <v>428</v>
      </c>
      <c r="C185" s="148"/>
      <c r="D185" s="14"/>
      <c r="E185" s="14"/>
      <c r="F185" s="14"/>
      <c r="G185" s="14"/>
      <c r="H185" s="14"/>
      <c r="I185" s="14"/>
      <c r="J185" s="143" t="e">
        <f>VLOOKUP($C185,'3D HUNT'!$C$9:$H$138,3,FALSE)</f>
        <v>#N/A</v>
      </c>
      <c r="K185" s="143" t="e">
        <f>VLOOKUP($C185,'3D HUNT'!$C$9:$H$138,4,FALSE)</f>
        <v>#N/A</v>
      </c>
      <c r="L185" s="143" t="e">
        <f>VLOOKUP($C185,'3D HUNT'!$C$9:$H$138,5,FALSE)</f>
        <v>#N/A</v>
      </c>
      <c r="M185" s="143" t="e">
        <f>VLOOKUP($C185,'3D HUNT'!$C$9:$H$138,6,FALSE)</f>
        <v>#N/A</v>
      </c>
    </row>
    <row r="186" spans="1:13">
      <c r="A186" s="33" t="s">
        <v>719</v>
      </c>
      <c r="B186" s="147" t="s">
        <v>429</v>
      </c>
      <c r="C186" s="148"/>
      <c r="D186" s="14"/>
      <c r="E186" s="14"/>
      <c r="F186" s="14"/>
      <c r="G186" s="14"/>
      <c r="H186" s="14"/>
      <c r="I186" s="14"/>
      <c r="J186" s="143" t="e">
        <f>VLOOKUP($C186,'3D HUNT'!$C$9:$H$138,3,FALSE)</f>
        <v>#N/A</v>
      </c>
      <c r="K186" s="143" t="e">
        <f>VLOOKUP($C186,'3D HUNT'!$C$9:$H$138,4,FALSE)</f>
        <v>#N/A</v>
      </c>
      <c r="L186" s="143" t="e">
        <f>VLOOKUP($C186,'3D HUNT'!$C$9:$H$138,5,FALSE)</f>
        <v>#N/A</v>
      </c>
      <c r="M186" s="143" t="e">
        <f>VLOOKUP($C186,'3D HUNT'!$C$9:$H$138,6,FALSE)</f>
        <v>#N/A</v>
      </c>
    </row>
    <row r="187" spans="1:13">
      <c r="A187" s="33" t="s">
        <v>720</v>
      </c>
      <c r="B187" s="147" t="s">
        <v>430</v>
      </c>
      <c r="C187" s="148"/>
      <c r="D187" s="14"/>
      <c r="E187" s="14"/>
      <c r="F187" s="14"/>
      <c r="G187" s="14"/>
      <c r="H187" s="14"/>
      <c r="I187" s="14"/>
      <c r="J187" s="143" t="e">
        <f>VLOOKUP($C187,'3D HUNT'!$C$9:$H$138,3,FALSE)</f>
        <v>#N/A</v>
      </c>
      <c r="K187" s="143" t="e">
        <f>VLOOKUP($C187,'3D HUNT'!$C$9:$H$138,4,FALSE)</f>
        <v>#N/A</v>
      </c>
      <c r="L187" s="143" t="e">
        <f>VLOOKUP($C187,'3D HUNT'!$C$9:$H$138,5,FALSE)</f>
        <v>#N/A</v>
      </c>
      <c r="M187" s="143" t="e">
        <f>VLOOKUP($C187,'3D HUNT'!$C$9:$H$138,6,FALSE)</f>
        <v>#N/A</v>
      </c>
    </row>
    <row r="188" spans="1:13">
      <c r="A188" s="33" t="s">
        <v>721</v>
      </c>
      <c r="B188" s="147" t="s">
        <v>431</v>
      </c>
      <c r="C188" s="148"/>
      <c r="D188" s="14"/>
      <c r="E188" s="14"/>
      <c r="F188" s="14"/>
      <c r="G188" s="14"/>
      <c r="H188" s="14"/>
      <c r="I188" s="14"/>
      <c r="J188" s="143" t="e">
        <f>VLOOKUP($C188,'3D HUNT'!$C$9:$H$138,3,FALSE)</f>
        <v>#N/A</v>
      </c>
      <c r="K188" s="143" t="e">
        <f>VLOOKUP($C188,'3D HUNT'!$C$9:$H$138,4,FALSE)</f>
        <v>#N/A</v>
      </c>
      <c r="L188" s="143" t="e">
        <f>VLOOKUP($C188,'3D HUNT'!$C$9:$H$138,5,FALSE)</f>
        <v>#N/A</v>
      </c>
      <c r="M188" s="143" t="e">
        <f>VLOOKUP($C188,'3D HUNT'!$C$9:$H$138,6,FALSE)</f>
        <v>#N/A</v>
      </c>
    </row>
    <row r="189" spans="1:13">
      <c r="A189" s="33" t="s">
        <v>722</v>
      </c>
      <c r="B189" s="147" t="s">
        <v>432</v>
      </c>
      <c r="C189" s="148"/>
      <c r="D189" s="14"/>
      <c r="E189" s="14"/>
      <c r="F189" s="14"/>
      <c r="G189" s="14"/>
      <c r="H189" s="14"/>
      <c r="I189" s="14"/>
      <c r="J189" s="143" t="e">
        <f>VLOOKUP($C189,'3D HUNT'!$C$9:$H$138,3,FALSE)</f>
        <v>#N/A</v>
      </c>
      <c r="K189" s="143" t="e">
        <f>VLOOKUP($C189,'3D HUNT'!$C$9:$H$138,4,FALSE)</f>
        <v>#N/A</v>
      </c>
      <c r="L189" s="143" t="e">
        <f>VLOOKUP($C189,'3D HUNT'!$C$9:$H$138,5,FALSE)</f>
        <v>#N/A</v>
      </c>
      <c r="M189" s="143" t="e">
        <f>VLOOKUP($C189,'3D HUNT'!$C$9:$H$138,6,FALSE)</f>
        <v>#N/A</v>
      </c>
    </row>
    <row r="190" spans="1:13">
      <c r="A190" s="33" t="s">
        <v>723</v>
      </c>
      <c r="B190" s="147" t="s">
        <v>433</v>
      </c>
      <c r="C190" s="148"/>
      <c r="D190" s="14"/>
      <c r="E190" s="14"/>
      <c r="F190" s="14"/>
      <c r="G190" s="14"/>
      <c r="H190" s="14"/>
      <c r="I190" s="14"/>
      <c r="J190" s="143" t="e">
        <f>VLOOKUP($C190,'3D HUNT'!$C$9:$H$138,3,FALSE)</f>
        <v>#N/A</v>
      </c>
      <c r="K190" s="143" t="e">
        <f>VLOOKUP($C190,'3D HUNT'!$C$9:$H$138,4,FALSE)</f>
        <v>#N/A</v>
      </c>
      <c r="L190" s="143" t="e">
        <f>VLOOKUP($C190,'3D HUNT'!$C$9:$H$138,5,FALSE)</f>
        <v>#N/A</v>
      </c>
      <c r="M190" s="143" t="e">
        <f>VLOOKUP($C190,'3D HUNT'!$C$9:$H$138,6,FALSE)</f>
        <v>#N/A</v>
      </c>
    </row>
    <row r="191" spans="1:13">
      <c r="A191" s="33" t="s">
        <v>724</v>
      </c>
      <c r="B191" s="147" t="s">
        <v>434</v>
      </c>
      <c r="C191" s="148"/>
      <c r="D191" s="14"/>
      <c r="E191" s="14"/>
      <c r="F191" s="14"/>
      <c r="G191" s="14"/>
      <c r="H191" s="14"/>
      <c r="I191" s="14"/>
      <c r="J191" s="143" t="e">
        <f>VLOOKUP($C191,'3D HUNT'!$C$9:$H$138,3,FALSE)</f>
        <v>#N/A</v>
      </c>
      <c r="K191" s="143" t="e">
        <f>VLOOKUP($C191,'3D HUNT'!$C$9:$H$138,4,FALSE)</f>
        <v>#N/A</v>
      </c>
      <c r="L191" s="143" t="e">
        <f>VLOOKUP($C191,'3D HUNT'!$C$9:$H$138,5,FALSE)</f>
        <v>#N/A</v>
      </c>
      <c r="M191" s="143" t="e">
        <f>VLOOKUP($C191,'3D HUNT'!$C$9:$H$138,6,FALSE)</f>
        <v>#N/A</v>
      </c>
    </row>
    <row r="192" spans="1:13">
      <c r="A192" s="33" t="s">
        <v>725</v>
      </c>
      <c r="B192" s="147" t="s">
        <v>435</v>
      </c>
      <c r="C192" s="148"/>
      <c r="D192" s="14"/>
      <c r="E192" s="14"/>
      <c r="F192" s="14"/>
      <c r="G192" s="14"/>
      <c r="H192" s="14"/>
      <c r="I192" s="14"/>
      <c r="J192" s="143" t="e">
        <f>VLOOKUP($C192,'3D HUNT'!$C$9:$H$138,3,FALSE)</f>
        <v>#N/A</v>
      </c>
      <c r="K192" s="143" t="e">
        <f>VLOOKUP($C192,'3D HUNT'!$C$9:$H$138,4,FALSE)</f>
        <v>#N/A</v>
      </c>
      <c r="L192" s="143" t="e">
        <f>VLOOKUP($C192,'3D HUNT'!$C$9:$H$138,5,FALSE)</f>
        <v>#N/A</v>
      </c>
      <c r="M192" s="143" t="e">
        <f>VLOOKUP($C192,'3D HUNT'!$C$9:$H$138,6,FALSE)</f>
        <v>#N/A</v>
      </c>
    </row>
    <row r="193" spans="1:13">
      <c r="A193" s="33" t="s">
        <v>726</v>
      </c>
      <c r="B193" s="147" t="s">
        <v>436</v>
      </c>
      <c r="C193" s="148"/>
      <c r="D193" s="14"/>
      <c r="E193" s="14"/>
      <c r="F193" s="14"/>
      <c r="G193" s="14"/>
      <c r="H193" s="14"/>
      <c r="I193" s="14"/>
      <c r="J193" s="143" t="e">
        <f>VLOOKUP($C193,'3D HUNT'!$C$9:$H$138,3,FALSE)</f>
        <v>#N/A</v>
      </c>
      <c r="K193" s="143" t="e">
        <f>VLOOKUP($C193,'3D HUNT'!$C$9:$H$138,4,FALSE)</f>
        <v>#N/A</v>
      </c>
      <c r="L193" s="143" t="e">
        <f>VLOOKUP($C193,'3D HUNT'!$C$9:$H$138,5,FALSE)</f>
        <v>#N/A</v>
      </c>
      <c r="M193" s="143" t="e">
        <f>VLOOKUP($C193,'3D HUNT'!$C$9:$H$138,6,FALSE)</f>
        <v>#N/A</v>
      </c>
    </row>
    <row r="194" spans="1:13">
      <c r="A194" s="33" t="s">
        <v>727</v>
      </c>
      <c r="B194" s="33" t="s">
        <v>64</v>
      </c>
      <c r="C194" s="148"/>
      <c r="D194" s="14"/>
      <c r="E194" s="14"/>
      <c r="F194" s="14"/>
      <c r="G194" s="14"/>
      <c r="H194" s="14"/>
      <c r="I194" s="14"/>
      <c r="J194" s="143" t="e">
        <f>VLOOKUP($C194,'3D HUNT'!$C$9:$H$138,3,FALSE)</f>
        <v>#N/A</v>
      </c>
      <c r="K194" s="143" t="e">
        <f>VLOOKUP($C194,'3D HUNT'!$C$9:$H$138,4,FALSE)</f>
        <v>#N/A</v>
      </c>
      <c r="L194" s="143" t="e">
        <f>VLOOKUP($C194,'3D HUNT'!$C$9:$H$138,5,FALSE)</f>
        <v>#N/A</v>
      </c>
      <c r="M194" s="143" t="e">
        <f>VLOOKUP($C194,'3D HUNT'!$C$9:$H$138,6,FALSE)</f>
        <v>#N/A</v>
      </c>
    </row>
    <row r="195" spans="1:13">
      <c r="A195" s="33" t="s">
        <v>728</v>
      </c>
      <c r="B195" s="33" t="s">
        <v>437</v>
      </c>
      <c r="C195" s="148"/>
      <c r="D195" s="14"/>
      <c r="E195" s="14"/>
      <c r="F195" s="14"/>
      <c r="G195" s="14"/>
      <c r="H195" s="14"/>
      <c r="I195" s="14"/>
      <c r="J195" s="143" t="e">
        <f>VLOOKUP($C195,'3D HUNT'!$C$9:$H$138,3,FALSE)</f>
        <v>#N/A</v>
      </c>
      <c r="K195" s="143" t="e">
        <f>VLOOKUP($C195,'3D HUNT'!$C$9:$H$138,4,FALSE)</f>
        <v>#N/A</v>
      </c>
      <c r="L195" s="143" t="e">
        <f>VLOOKUP($C195,'3D HUNT'!$C$9:$H$138,5,FALSE)</f>
        <v>#N/A</v>
      </c>
      <c r="M195" s="143" t="e">
        <f>VLOOKUP($C195,'3D HUNT'!$C$9:$H$138,6,FALSE)</f>
        <v>#N/A</v>
      </c>
    </row>
    <row r="196" spans="1:13">
      <c r="A196" s="33" t="s">
        <v>729</v>
      </c>
      <c r="B196" s="33" t="s">
        <v>438</v>
      </c>
      <c r="C196" s="148"/>
      <c r="D196" s="14"/>
      <c r="E196" s="14"/>
      <c r="F196" s="14"/>
      <c r="G196" s="14"/>
      <c r="H196" s="14"/>
      <c r="I196" s="14"/>
      <c r="J196" s="143" t="e">
        <f>VLOOKUP($C196,'3D HUNT'!$C$9:$H$138,3,FALSE)</f>
        <v>#N/A</v>
      </c>
      <c r="K196" s="143" t="e">
        <f>VLOOKUP($C196,'3D HUNT'!$C$9:$H$138,4,FALSE)</f>
        <v>#N/A</v>
      </c>
      <c r="L196" s="143" t="e">
        <f>VLOOKUP($C196,'3D HUNT'!$C$9:$H$138,5,FALSE)</f>
        <v>#N/A</v>
      </c>
      <c r="M196" s="143" t="e">
        <f>VLOOKUP($C196,'3D HUNT'!$C$9:$H$138,6,FALSE)</f>
        <v>#N/A</v>
      </c>
    </row>
    <row r="197" spans="1:13">
      <c r="A197" s="33" t="s">
        <v>730</v>
      </c>
      <c r="B197" s="33" t="s">
        <v>439</v>
      </c>
      <c r="C197" s="32"/>
      <c r="D197" s="14"/>
      <c r="E197" s="14"/>
      <c r="F197" s="14"/>
      <c r="G197" s="14"/>
      <c r="H197" s="14"/>
      <c r="I197" s="14"/>
      <c r="J197" s="143" t="e">
        <f>VLOOKUP($C197,'3D HUNT'!$C$9:$H$138,3,FALSE)</f>
        <v>#N/A</v>
      </c>
      <c r="K197" s="143" t="e">
        <f>VLOOKUP($C197,'3D HUNT'!$C$9:$H$138,4,FALSE)</f>
        <v>#N/A</v>
      </c>
      <c r="L197" s="143" t="e">
        <f>VLOOKUP($C197,'3D HUNT'!$C$9:$H$138,5,FALSE)</f>
        <v>#N/A</v>
      </c>
      <c r="M197" s="143" t="e">
        <f>VLOOKUP($C197,'3D HUNT'!$C$9:$H$138,6,FALSE)</f>
        <v>#N/A</v>
      </c>
    </row>
    <row r="198" spans="1:13">
      <c r="A198" s="33" t="s">
        <v>731</v>
      </c>
      <c r="B198" s="33" t="s">
        <v>150</v>
      </c>
      <c r="C198" s="14"/>
      <c r="D198" s="14"/>
      <c r="E198" s="14"/>
      <c r="F198" s="14"/>
      <c r="G198" s="14"/>
      <c r="H198" s="14"/>
      <c r="I198" s="14"/>
      <c r="J198" s="143" t="e">
        <f>VLOOKUP($C198,'3D HUNT'!$C$9:$H$138,3,FALSE)</f>
        <v>#N/A</v>
      </c>
      <c r="K198" s="143" t="e">
        <f>VLOOKUP($C198,'3D HUNT'!$C$9:$H$138,4,FALSE)</f>
        <v>#N/A</v>
      </c>
      <c r="L198" s="143" t="e">
        <f>VLOOKUP($C198,'3D HUNT'!$C$9:$H$138,5,FALSE)</f>
        <v>#N/A</v>
      </c>
      <c r="M198" s="143" t="e">
        <f>VLOOKUP($C198,'3D HUNT'!$C$9:$H$138,6,FALSE)</f>
        <v>#N/A</v>
      </c>
    </row>
    <row r="199" spans="1:13">
      <c r="A199" s="33" t="s">
        <v>732</v>
      </c>
      <c r="B199" s="33" t="s">
        <v>440</v>
      </c>
      <c r="C199" s="14"/>
      <c r="D199" s="14"/>
      <c r="E199" s="14"/>
      <c r="F199" s="14"/>
      <c r="G199" s="14"/>
      <c r="H199" s="14"/>
      <c r="I199" s="14"/>
      <c r="J199" s="143" t="e">
        <f>VLOOKUP($C199,'3D HUNT'!$C$9:$H$138,3,FALSE)</f>
        <v>#N/A</v>
      </c>
      <c r="K199" s="143" t="e">
        <f>VLOOKUP($C199,'3D HUNT'!$C$9:$H$138,4,FALSE)</f>
        <v>#N/A</v>
      </c>
      <c r="L199" s="143" t="e">
        <f>VLOOKUP($C199,'3D HUNT'!$C$9:$H$138,5,FALSE)</f>
        <v>#N/A</v>
      </c>
      <c r="M199" s="143" t="e">
        <f>VLOOKUP($C199,'3D HUNT'!$C$9:$H$138,6,FALSE)</f>
        <v>#N/A</v>
      </c>
    </row>
    <row r="200" spans="1:13">
      <c r="A200" s="33" t="s">
        <v>733</v>
      </c>
      <c r="B200" s="33" t="s">
        <v>441</v>
      </c>
      <c r="C200" s="14"/>
      <c r="D200" s="14"/>
      <c r="E200" s="14"/>
      <c r="F200" s="14"/>
      <c r="G200" s="14"/>
      <c r="H200" s="14"/>
      <c r="I200" s="14"/>
      <c r="J200" s="143" t="e">
        <f>VLOOKUP($C200,'3D HUNT'!$C$9:$H$138,3,FALSE)</f>
        <v>#N/A</v>
      </c>
      <c r="K200" s="143" t="e">
        <f>VLOOKUP($C200,'3D HUNT'!$C$9:$H$138,4,FALSE)</f>
        <v>#N/A</v>
      </c>
      <c r="L200" s="143" t="e">
        <f>VLOOKUP($C200,'3D HUNT'!$C$9:$H$138,5,FALSE)</f>
        <v>#N/A</v>
      </c>
      <c r="M200" s="143" t="e">
        <f>VLOOKUP($C200,'3D HUNT'!$C$9:$H$138,6,FALSE)</f>
        <v>#N/A</v>
      </c>
    </row>
    <row r="201" spans="1:13">
      <c r="A201" s="33" t="s">
        <v>734</v>
      </c>
      <c r="B201" s="33" t="s">
        <v>442</v>
      </c>
      <c r="C201" s="32"/>
      <c r="D201" s="14"/>
      <c r="E201" s="14"/>
      <c r="F201" s="14"/>
      <c r="G201" s="14"/>
      <c r="H201" s="14"/>
      <c r="I201" s="14"/>
      <c r="J201" s="143" t="e">
        <f>VLOOKUP($C201,'3D HUNT'!$C$9:$H$138,3,FALSE)</f>
        <v>#N/A</v>
      </c>
      <c r="K201" s="143" t="e">
        <f>VLOOKUP($C201,'3D HUNT'!$C$9:$H$138,4,FALSE)</f>
        <v>#N/A</v>
      </c>
      <c r="L201" s="143" t="e">
        <f>VLOOKUP($C201,'3D HUNT'!$C$9:$H$138,5,FALSE)</f>
        <v>#N/A</v>
      </c>
      <c r="M201" s="143" t="e">
        <f>VLOOKUP($C201,'3D HUNT'!$C$9:$H$138,6,FALSE)</f>
        <v>#N/A</v>
      </c>
    </row>
    <row r="202" spans="1:13">
      <c r="A202" s="33" t="s">
        <v>735</v>
      </c>
      <c r="B202" s="33" t="s">
        <v>443</v>
      </c>
      <c r="C202" s="32"/>
      <c r="D202" s="14"/>
      <c r="E202" s="14"/>
      <c r="F202" s="14"/>
      <c r="G202" s="14"/>
      <c r="H202" s="14"/>
      <c r="I202" s="14"/>
      <c r="J202" s="143" t="e">
        <f>VLOOKUP($C202,'3D HUNT'!$C$9:$H$138,3,FALSE)</f>
        <v>#N/A</v>
      </c>
      <c r="K202" s="143" t="e">
        <f>VLOOKUP($C202,'3D HUNT'!$C$9:$H$138,4,FALSE)</f>
        <v>#N/A</v>
      </c>
      <c r="L202" s="143" t="e">
        <f>VLOOKUP($C202,'3D HUNT'!$C$9:$H$138,5,FALSE)</f>
        <v>#N/A</v>
      </c>
      <c r="M202" s="143" t="e">
        <f>VLOOKUP($C202,'3D HUNT'!$C$9:$H$138,6,FALSE)</f>
        <v>#N/A</v>
      </c>
    </row>
    <row r="203" spans="1:13">
      <c r="A203" s="33" t="s">
        <v>736</v>
      </c>
      <c r="B203" s="33" t="s">
        <v>444</v>
      </c>
      <c r="C203" s="32"/>
      <c r="D203" s="14"/>
      <c r="E203" s="14"/>
      <c r="F203" s="14"/>
      <c r="G203" s="14"/>
      <c r="H203" s="14"/>
      <c r="I203" s="14"/>
      <c r="J203" s="143" t="e">
        <f>VLOOKUP($C203,'3D HUNT'!$C$9:$H$138,3,FALSE)</f>
        <v>#N/A</v>
      </c>
      <c r="K203" s="143" t="e">
        <f>VLOOKUP($C203,'3D HUNT'!$C$9:$H$138,4,FALSE)</f>
        <v>#N/A</v>
      </c>
      <c r="L203" s="143" t="e">
        <f>VLOOKUP($C203,'3D HUNT'!$C$9:$H$138,5,FALSE)</f>
        <v>#N/A</v>
      </c>
      <c r="M203" s="143" t="e">
        <f>VLOOKUP($C203,'3D HUNT'!$C$9:$H$138,6,FALSE)</f>
        <v>#N/A</v>
      </c>
    </row>
    <row r="204" spans="1:13">
      <c r="A204" s="33" t="s">
        <v>737</v>
      </c>
      <c r="B204" s="33" t="s">
        <v>93</v>
      </c>
      <c r="C204" s="32"/>
      <c r="D204" s="14"/>
      <c r="E204" s="14"/>
      <c r="F204" s="14"/>
      <c r="G204" s="14"/>
      <c r="H204" s="14"/>
      <c r="I204" s="14"/>
      <c r="J204" s="143" t="e">
        <f>VLOOKUP($C204,'3D HUNT'!$C$9:$H$138,3,FALSE)</f>
        <v>#N/A</v>
      </c>
      <c r="K204" s="143" t="e">
        <f>VLOOKUP($C204,'3D HUNT'!$C$9:$H$138,4,FALSE)</f>
        <v>#N/A</v>
      </c>
      <c r="L204" s="143" t="e">
        <f>VLOOKUP($C204,'3D HUNT'!$C$9:$H$138,5,FALSE)</f>
        <v>#N/A</v>
      </c>
      <c r="M204" s="143" t="e">
        <f>VLOOKUP($C204,'3D HUNT'!$C$9:$H$138,6,FALSE)</f>
        <v>#N/A</v>
      </c>
    </row>
    <row r="205" spans="1:13">
      <c r="A205" s="33" t="s">
        <v>738</v>
      </c>
      <c r="B205" s="33" t="s">
        <v>445</v>
      </c>
      <c r="C205" s="32"/>
      <c r="D205" s="14"/>
      <c r="E205" s="14"/>
      <c r="F205" s="14"/>
      <c r="G205" s="14"/>
      <c r="H205" s="14"/>
      <c r="I205" s="14"/>
      <c r="J205" s="143" t="e">
        <f>VLOOKUP($C205,'3D HUNT'!$C$9:$H$138,3,FALSE)</f>
        <v>#N/A</v>
      </c>
      <c r="K205" s="143" t="e">
        <f>VLOOKUP($C205,'3D HUNT'!$C$9:$H$138,4,FALSE)</f>
        <v>#N/A</v>
      </c>
      <c r="L205" s="143" t="e">
        <f>VLOOKUP($C205,'3D HUNT'!$C$9:$H$138,5,FALSE)</f>
        <v>#N/A</v>
      </c>
      <c r="M205" s="143" t="e">
        <f>VLOOKUP($C205,'3D HUNT'!$C$9:$H$138,6,FALSE)</f>
        <v>#N/A</v>
      </c>
    </row>
    <row r="206" spans="1:13">
      <c r="A206" s="33" t="s">
        <v>739</v>
      </c>
      <c r="B206" s="33" t="s">
        <v>446</v>
      </c>
      <c r="C206" s="32"/>
      <c r="D206" s="14"/>
      <c r="E206" s="14"/>
      <c r="F206" s="14"/>
      <c r="G206" s="14"/>
      <c r="H206" s="14"/>
      <c r="I206" s="14"/>
      <c r="J206" s="143" t="e">
        <f>VLOOKUP($C206,'3D HUNT'!$C$9:$H$138,3,FALSE)</f>
        <v>#N/A</v>
      </c>
      <c r="K206" s="143" t="e">
        <f>VLOOKUP($C206,'3D HUNT'!$C$9:$H$138,4,FALSE)</f>
        <v>#N/A</v>
      </c>
      <c r="L206" s="143" t="e">
        <f>VLOOKUP($C206,'3D HUNT'!$C$9:$H$138,5,FALSE)</f>
        <v>#N/A</v>
      </c>
      <c r="M206" s="143" t="e">
        <f>VLOOKUP($C206,'3D HUNT'!$C$9:$H$138,6,FALSE)</f>
        <v>#N/A</v>
      </c>
    </row>
    <row r="207" spans="1:13">
      <c r="A207" s="33" t="s">
        <v>740</v>
      </c>
      <c r="B207" s="33" t="s">
        <v>123</v>
      </c>
      <c r="C207" s="32"/>
      <c r="D207" s="14"/>
      <c r="E207" s="14"/>
      <c r="F207" s="14"/>
      <c r="G207" s="14"/>
      <c r="H207" s="14"/>
      <c r="I207" s="14"/>
      <c r="J207" s="143" t="e">
        <f>VLOOKUP($C207,'3D HUNT'!$C$9:$H$138,3,FALSE)</f>
        <v>#N/A</v>
      </c>
      <c r="K207" s="143" t="e">
        <f>VLOOKUP($C207,'3D HUNT'!$C$9:$H$138,4,FALSE)</f>
        <v>#N/A</v>
      </c>
      <c r="L207" s="143" t="e">
        <f>VLOOKUP($C207,'3D HUNT'!$C$9:$H$138,5,FALSE)</f>
        <v>#N/A</v>
      </c>
      <c r="M207" s="143" t="e">
        <f>VLOOKUP($C207,'3D HUNT'!$C$9:$H$138,6,FALSE)</f>
        <v>#N/A</v>
      </c>
    </row>
    <row r="208" spans="1:13">
      <c r="A208" s="33" t="s">
        <v>741</v>
      </c>
      <c r="B208" s="33" t="s">
        <v>447</v>
      </c>
      <c r="C208" s="14"/>
      <c r="D208" s="14"/>
      <c r="E208" s="14"/>
      <c r="F208" s="14"/>
      <c r="G208" s="14"/>
      <c r="H208" s="14"/>
      <c r="I208" s="14"/>
      <c r="J208" s="143" t="e">
        <f>VLOOKUP($C208,'3D HUNT'!$C$9:$H$138,3,FALSE)</f>
        <v>#N/A</v>
      </c>
      <c r="K208" s="143" t="e">
        <f>VLOOKUP($C208,'3D HUNT'!$C$9:$H$138,4,FALSE)</f>
        <v>#N/A</v>
      </c>
      <c r="L208" s="143" t="e">
        <f>VLOOKUP($C208,'3D HUNT'!$C$9:$H$138,5,FALSE)</f>
        <v>#N/A</v>
      </c>
      <c r="M208" s="143" t="e">
        <f>VLOOKUP($C208,'3D HUNT'!$C$9:$H$138,6,FALSE)</f>
        <v>#N/A</v>
      </c>
    </row>
    <row r="209" spans="1:13">
      <c r="A209" s="33" t="s">
        <v>742</v>
      </c>
      <c r="B209" s="149" t="s">
        <v>448</v>
      </c>
      <c r="C209" s="148"/>
      <c r="D209" s="14"/>
      <c r="E209" s="14"/>
      <c r="F209" s="14"/>
      <c r="G209" s="14"/>
      <c r="H209" s="14"/>
      <c r="I209" s="14"/>
      <c r="J209" s="143" t="e">
        <f>VLOOKUP($C209,'3D HUNT'!$C$9:$H$138,3,FALSE)</f>
        <v>#N/A</v>
      </c>
      <c r="K209" s="143" t="e">
        <f>VLOOKUP($C209,'3D HUNT'!$C$9:$H$138,4,FALSE)</f>
        <v>#N/A</v>
      </c>
      <c r="L209" s="143" t="e">
        <f>VLOOKUP($C209,'3D HUNT'!$C$9:$H$138,5,FALSE)</f>
        <v>#N/A</v>
      </c>
      <c r="M209" s="143" t="e">
        <f>VLOOKUP($C209,'3D HUNT'!$C$9:$H$138,6,FALSE)</f>
        <v>#N/A</v>
      </c>
    </row>
    <row r="210" spans="1:13">
      <c r="A210" s="33" t="s">
        <v>743</v>
      </c>
      <c r="B210" s="149" t="s">
        <v>449</v>
      </c>
      <c r="C210" s="148"/>
      <c r="D210" s="14"/>
      <c r="E210" s="14"/>
      <c r="F210" s="14"/>
      <c r="G210" s="14"/>
      <c r="H210" s="14"/>
      <c r="I210" s="14"/>
      <c r="J210" s="143" t="e">
        <f>VLOOKUP($C210,'3D HUNT'!$C$9:$H$138,3,FALSE)</f>
        <v>#N/A</v>
      </c>
      <c r="K210" s="143" t="e">
        <f>VLOOKUP($C210,'3D HUNT'!$C$9:$H$138,4,FALSE)</f>
        <v>#N/A</v>
      </c>
      <c r="L210" s="143" t="e">
        <f>VLOOKUP($C210,'3D HUNT'!$C$9:$H$138,5,FALSE)</f>
        <v>#N/A</v>
      </c>
      <c r="M210" s="143" t="e">
        <f>VLOOKUP($C210,'3D HUNT'!$C$9:$H$138,6,FALSE)</f>
        <v>#N/A</v>
      </c>
    </row>
    <row r="211" spans="1:13">
      <c r="A211" s="33" t="s">
        <v>744</v>
      </c>
      <c r="B211" s="149" t="s">
        <v>450</v>
      </c>
      <c r="C211" s="148"/>
      <c r="D211" s="14"/>
      <c r="E211" s="14"/>
      <c r="F211" s="14"/>
      <c r="G211" s="14"/>
      <c r="H211" s="14"/>
      <c r="I211" s="14"/>
      <c r="J211" s="143" t="e">
        <f>VLOOKUP($C211,'3D HUNT'!$C$9:$H$138,3,FALSE)</f>
        <v>#N/A</v>
      </c>
      <c r="K211" s="143" t="e">
        <f>VLOOKUP($C211,'3D HUNT'!$C$9:$H$138,4,FALSE)</f>
        <v>#N/A</v>
      </c>
      <c r="L211" s="143" t="e">
        <f>VLOOKUP($C211,'3D HUNT'!$C$9:$H$138,5,FALSE)</f>
        <v>#N/A</v>
      </c>
      <c r="M211" s="143" t="e">
        <f>VLOOKUP($C211,'3D HUNT'!$C$9:$H$138,6,FALSE)</f>
        <v>#N/A</v>
      </c>
    </row>
    <row r="212" spans="1:13">
      <c r="A212" s="33" t="s">
        <v>745</v>
      </c>
      <c r="B212" s="147" t="s">
        <v>451</v>
      </c>
      <c r="C212" s="32"/>
      <c r="D212" s="14"/>
      <c r="E212" s="14"/>
      <c r="F212" s="14"/>
      <c r="G212" s="14"/>
      <c r="H212" s="14"/>
      <c r="I212" s="14"/>
      <c r="J212" s="143" t="e">
        <f>VLOOKUP($C212,'3D HUNT'!$C$9:$H$138,3,FALSE)</f>
        <v>#N/A</v>
      </c>
      <c r="K212" s="143" t="e">
        <f>VLOOKUP($C212,'3D HUNT'!$C$9:$H$138,4,FALSE)</f>
        <v>#N/A</v>
      </c>
      <c r="L212" s="143" t="e">
        <f>VLOOKUP($C212,'3D HUNT'!$C$9:$H$138,5,FALSE)</f>
        <v>#N/A</v>
      </c>
      <c r="M212" s="143" t="e">
        <f>VLOOKUP($C212,'3D HUNT'!$C$9:$H$138,6,FALSE)</f>
        <v>#N/A</v>
      </c>
    </row>
    <row r="213" spans="1:13">
      <c r="A213" s="33" t="s">
        <v>746</v>
      </c>
      <c r="B213" s="147" t="s">
        <v>452</v>
      </c>
      <c r="C213" s="32"/>
      <c r="D213" s="14"/>
      <c r="E213" s="14"/>
      <c r="F213" s="14"/>
      <c r="G213" s="14"/>
      <c r="H213" s="14"/>
      <c r="I213" s="14"/>
      <c r="J213" s="143" t="e">
        <f>VLOOKUP($C213,'3D HUNT'!$C$9:$H$138,3,FALSE)</f>
        <v>#N/A</v>
      </c>
      <c r="K213" s="143" t="e">
        <f>VLOOKUP($C213,'3D HUNT'!$C$9:$H$138,4,FALSE)</f>
        <v>#N/A</v>
      </c>
      <c r="L213" s="143" t="e">
        <f>VLOOKUP($C213,'3D HUNT'!$C$9:$H$138,5,FALSE)</f>
        <v>#N/A</v>
      </c>
      <c r="M213" s="143" t="e">
        <f>VLOOKUP($C213,'3D HUNT'!$C$9:$H$138,6,FALSE)</f>
        <v>#N/A</v>
      </c>
    </row>
    <row r="214" spans="1:13">
      <c r="A214" s="33" t="s">
        <v>747</v>
      </c>
      <c r="B214" s="147" t="s">
        <v>453</v>
      </c>
      <c r="C214" s="32"/>
      <c r="D214" s="14"/>
      <c r="E214" s="14"/>
      <c r="F214" s="14"/>
      <c r="G214" s="14"/>
      <c r="H214" s="14"/>
      <c r="I214" s="14"/>
      <c r="J214" s="143" t="e">
        <f>VLOOKUP($C214,'3D HUNT'!$C$9:$H$138,3,FALSE)</f>
        <v>#N/A</v>
      </c>
      <c r="K214" s="143" t="e">
        <f>VLOOKUP($C214,'3D HUNT'!$C$9:$H$138,4,FALSE)</f>
        <v>#N/A</v>
      </c>
      <c r="L214" s="143" t="e">
        <f>VLOOKUP($C214,'3D HUNT'!$C$9:$H$138,5,FALSE)</f>
        <v>#N/A</v>
      </c>
      <c r="M214" s="143" t="e">
        <f>VLOOKUP($C214,'3D HUNT'!$C$9:$H$138,6,FALSE)</f>
        <v>#N/A</v>
      </c>
    </row>
    <row r="215" spans="1:13">
      <c r="A215" s="33" t="s">
        <v>748</v>
      </c>
      <c r="B215" s="147" t="s">
        <v>454</v>
      </c>
      <c r="C215" s="32"/>
      <c r="D215" s="14"/>
      <c r="E215" s="14"/>
      <c r="F215" s="14"/>
      <c r="G215" s="14"/>
      <c r="H215" s="14"/>
      <c r="I215" s="14"/>
      <c r="J215" s="143" t="e">
        <f>VLOOKUP($C215,'3D HUNT'!$C$9:$H$138,3,FALSE)</f>
        <v>#N/A</v>
      </c>
      <c r="K215" s="143" t="e">
        <f>VLOOKUP($C215,'3D HUNT'!$C$9:$H$138,4,FALSE)</f>
        <v>#N/A</v>
      </c>
      <c r="L215" s="143" t="e">
        <f>VLOOKUP($C215,'3D HUNT'!$C$9:$H$138,5,FALSE)</f>
        <v>#N/A</v>
      </c>
      <c r="M215" s="143" t="e">
        <f>VLOOKUP($C215,'3D HUNT'!$C$9:$H$138,6,FALSE)</f>
        <v>#N/A</v>
      </c>
    </row>
    <row r="216" spans="1:13">
      <c r="A216" s="33" t="s">
        <v>749</v>
      </c>
      <c r="B216" s="147" t="s">
        <v>455</v>
      </c>
      <c r="C216" s="32"/>
      <c r="D216" s="14"/>
      <c r="E216" s="14"/>
      <c r="F216" s="14"/>
      <c r="G216" s="14"/>
      <c r="H216" s="14"/>
      <c r="I216" s="14"/>
      <c r="J216" s="143" t="e">
        <f>VLOOKUP($C216,'3D HUNT'!$C$9:$H$138,3,FALSE)</f>
        <v>#N/A</v>
      </c>
      <c r="K216" s="143" t="e">
        <f>VLOOKUP($C216,'3D HUNT'!$C$9:$H$138,4,FALSE)</f>
        <v>#N/A</v>
      </c>
      <c r="L216" s="143" t="e">
        <f>VLOOKUP($C216,'3D HUNT'!$C$9:$H$138,5,FALSE)</f>
        <v>#N/A</v>
      </c>
      <c r="M216" s="143" t="e">
        <f>VLOOKUP($C216,'3D HUNT'!$C$9:$H$138,6,FALSE)</f>
        <v>#N/A</v>
      </c>
    </row>
    <row r="217" spans="1:13">
      <c r="A217" s="33" t="s">
        <v>750</v>
      </c>
      <c r="B217" s="147" t="s">
        <v>456</v>
      </c>
      <c r="C217" s="32"/>
      <c r="D217" s="14"/>
      <c r="E217" s="14"/>
      <c r="F217" s="14"/>
      <c r="G217" s="14"/>
      <c r="H217" s="14"/>
      <c r="I217" s="14"/>
      <c r="J217" s="143" t="e">
        <f>VLOOKUP($C217,'3D HUNT'!$C$9:$H$138,3,FALSE)</f>
        <v>#N/A</v>
      </c>
      <c r="K217" s="143" t="e">
        <f>VLOOKUP($C217,'3D HUNT'!$C$9:$H$138,4,FALSE)</f>
        <v>#N/A</v>
      </c>
      <c r="L217" s="143" t="e">
        <f>VLOOKUP($C217,'3D HUNT'!$C$9:$H$138,5,FALSE)</f>
        <v>#N/A</v>
      </c>
      <c r="M217" s="143" t="e">
        <f>VLOOKUP($C217,'3D HUNT'!$C$9:$H$138,6,FALSE)</f>
        <v>#N/A</v>
      </c>
    </row>
    <row r="218" spans="1:13">
      <c r="A218" s="33" t="s">
        <v>751</v>
      </c>
      <c r="B218" s="147" t="s">
        <v>457</v>
      </c>
      <c r="C218" s="32"/>
      <c r="D218" s="14"/>
      <c r="E218" s="14"/>
      <c r="F218" s="14"/>
      <c r="G218" s="14"/>
      <c r="H218" s="14"/>
      <c r="I218" s="14"/>
      <c r="J218" s="143" t="e">
        <f>VLOOKUP($C218,'3D HUNT'!$C$9:$H$138,3,FALSE)</f>
        <v>#N/A</v>
      </c>
      <c r="K218" s="143" t="e">
        <f>VLOOKUP($C218,'3D HUNT'!$C$9:$H$138,4,FALSE)</f>
        <v>#N/A</v>
      </c>
      <c r="L218" s="143" t="e">
        <f>VLOOKUP($C218,'3D HUNT'!$C$9:$H$138,5,FALSE)</f>
        <v>#N/A</v>
      </c>
      <c r="M218" s="143" t="e">
        <f>VLOOKUP($C218,'3D HUNT'!$C$9:$H$138,6,FALSE)</f>
        <v>#N/A</v>
      </c>
    </row>
    <row r="219" spans="1:13">
      <c r="A219" s="33" t="s">
        <v>752</v>
      </c>
      <c r="B219" s="147" t="s">
        <v>458</v>
      </c>
      <c r="C219" s="32" t="s">
        <v>181</v>
      </c>
      <c r="D219" s="14"/>
      <c r="E219" s="14"/>
      <c r="F219" s="14"/>
      <c r="G219" s="14"/>
      <c r="H219" s="14"/>
      <c r="I219" s="14"/>
      <c r="J219" s="143">
        <f>VLOOKUP($C219,'3D HUNT'!$C$9:$H$138,3,FALSE)</f>
        <v>261</v>
      </c>
      <c r="K219" s="143">
        <f>VLOOKUP($C219,'3D HUNT'!$C$9:$H$138,4,FALSE)</f>
        <v>232</v>
      </c>
      <c r="L219" s="143">
        <f>VLOOKUP($C219,'3D HUNT'!$C$9:$H$138,5,FALSE)</f>
        <v>203</v>
      </c>
      <c r="M219" s="143">
        <f>VLOOKUP($C219,'3D HUNT'!$C$9:$H$138,6,FALSE)</f>
        <v>145</v>
      </c>
    </row>
    <row r="220" spans="1:13">
      <c r="A220" s="33" t="s">
        <v>753</v>
      </c>
      <c r="B220" s="33" t="s">
        <v>459</v>
      </c>
      <c r="C220" s="32" t="s">
        <v>66</v>
      </c>
      <c r="D220" s="14"/>
      <c r="E220" s="14"/>
      <c r="F220" s="14"/>
      <c r="G220" s="14"/>
      <c r="H220" s="14"/>
      <c r="I220" s="14"/>
      <c r="J220" s="143">
        <f>VLOOKUP($C220,'3D HUNT'!$C$9:$H$138,3,FALSE)</f>
        <v>361.8</v>
      </c>
      <c r="K220" s="143">
        <f>VLOOKUP($C220,'3D HUNT'!$C$9:$H$138,4,FALSE)</f>
        <v>321.60000000000002</v>
      </c>
      <c r="L220" s="143">
        <f>VLOOKUP($C220,'3D HUNT'!$C$9:$H$138,5,FALSE)</f>
        <v>281.39999999999998</v>
      </c>
      <c r="M220" s="143">
        <f>VLOOKUP($C220,'3D HUNT'!$C$9:$H$138,6,FALSE)</f>
        <v>201</v>
      </c>
    </row>
    <row r="221" spans="1:13">
      <c r="A221" s="33" t="s">
        <v>754</v>
      </c>
      <c r="B221" s="33" t="s">
        <v>460</v>
      </c>
      <c r="C221" s="32" t="s">
        <v>86</v>
      </c>
      <c r="D221" s="14"/>
      <c r="E221" s="14"/>
      <c r="F221" s="14"/>
      <c r="G221" s="14"/>
      <c r="H221" s="14"/>
      <c r="I221" s="14"/>
      <c r="J221" s="143">
        <f>VLOOKUP($C221,'3D HUNT'!$C$9:$H$138,3,FALSE)</f>
        <v>307.8</v>
      </c>
      <c r="K221" s="143">
        <f>VLOOKUP($C221,'3D HUNT'!$C$9:$H$138,4,FALSE)</f>
        <v>273.60000000000002</v>
      </c>
      <c r="L221" s="143">
        <f>VLOOKUP($C221,'3D HUNT'!$C$9:$H$138,5,FALSE)</f>
        <v>239.39999999999998</v>
      </c>
      <c r="M221" s="143">
        <f>VLOOKUP($C221,'3D HUNT'!$C$9:$H$138,6,FALSE)</f>
        <v>171</v>
      </c>
    </row>
    <row r="222" spans="1:13">
      <c r="A222" s="33" t="s">
        <v>755</v>
      </c>
      <c r="B222" s="33" t="s">
        <v>461</v>
      </c>
      <c r="C222" s="32"/>
      <c r="D222" s="14"/>
      <c r="E222" s="14"/>
      <c r="F222" s="14"/>
      <c r="G222" s="14"/>
      <c r="H222" s="14"/>
      <c r="I222" s="14"/>
      <c r="J222" s="143" t="e">
        <f>VLOOKUP($C222,'3D HUNT'!$C$9:$H$138,3,FALSE)</f>
        <v>#N/A</v>
      </c>
      <c r="K222" s="143" t="e">
        <f>VLOOKUP($C222,'3D HUNT'!$C$9:$H$138,4,FALSE)</f>
        <v>#N/A</v>
      </c>
      <c r="L222" s="143" t="e">
        <f>VLOOKUP($C222,'3D HUNT'!$C$9:$H$138,5,FALSE)</f>
        <v>#N/A</v>
      </c>
      <c r="M222" s="143" t="e">
        <f>VLOOKUP($C222,'3D HUNT'!$C$9:$H$138,6,FALSE)</f>
        <v>#N/A</v>
      </c>
    </row>
    <row r="223" spans="1:13">
      <c r="A223" s="33" t="s">
        <v>756</v>
      </c>
      <c r="B223" s="33" t="s">
        <v>462</v>
      </c>
      <c r="C223" s="32"/>
      <c r="D223" s="14"/>
      <c r="E223" s="14"/>
      <c r="F223" s="14"/>
      <c r="G223" s="14"/>
      <c r="H223" s="14"/>
      <c r="I223" s="14"/>
      <c r="J223" s="143" t="e">
        <f>VLOOKUP($C223,'3D HUNT'!$C$9:$H$138,3,FALSE)</f>
        <v>#N/A</v>
      </c>
      <c r="K223" s="143" t="e">
        <f>VLOOKUP($C223,'3D HUNT'!$C$9:$H$138,4,FALSE)</f>
        <v>#N/A</v>
      </c>
      <c r="L223" s="143" t="e">
        <f>VLOOKUP($C223,'3D HUNT'!$C$9:$H$138,5,FALSE)</f>
        <v>#N/A</v>
      </c>
      <c r="M223" s="143" t="e">
        <f>VLOOKUP($C223,'3D HUNT'!$C$9:$H$138,6,FALSE)</f>
        <v>#N/A</v>
      </c>
    </row>
    <row r="224" spans="1:13">
      <c r="A224" s="33" t="s">
        <v>757</v>
      </c>
      <c r="B224" s="33" t="s">
        <v>463</v>
      </c>
      <c r="C224" s="32"/>
      <c r="D224" s="14"/>
      <c r="E224" s="14"/>
      <c r="F224" s="14"/>
      <c r="G224" s="14"/>
      <c r="H224" s="14"/>
      <c r="I224" s="14"/>
      <c r="J224" s="143" t="e">
        <f>VLOOKUP($C224,'3D HUNT'!$C$9:$H$138,3,FALSE)</f>
        <v>#N/A</v>
      </c>
      <c r="K224" s="143" t="e">
        <f>VLOOKUP($C224,'3D HUNT'!$C$9:$H$138,4,FALSE)</f>
        <v>#N/A</v>
      </c>
      <c r="L224" s="143" t="e">
        <f>VLOOKUP($C224,'3D HUNT'!$C$9:$H$138,5,FALSE)</f>
        <v>#N/A</v>
      </c>
      <c r="M224" s="143" t="e">
        <f>VLOOKUP($C224,'3D HUNT'!$C$9:$H$138,6,FALSE)</f>
        <v>#N/A</v>
      </c>
    </row>
    <row r="225" spans="1:13">
      <c r="A225" s="33" t="s">
        <v>758</v>
      </c>
      <c r="B225" s="33" t="s">
        <v>464</v>
      </c>
      <c r="C225" s="32"/>
      <c r="D225" s="14"/>
      <c r="E225" s="14"/>
      <c r="F225" s="14"/>
      <c r="G225" s="14"/>
      <c r="H225" s="14"/>
      <c r="I225" s="14"/>
      <c r="J225" s="143" t="e">
        <f>VLOOKUP($C225,'3D HUNT'!$C$9:$H$138,3,FALSE)</f>
        <v>#N/A</v>
      </c>
      <c r="K225" s="143" t="e">
        <f>VLOOKUP($C225,'3D HUNT'!$C$9:$H$138,4,FALSE)</f>
        <v>#N/A</v>
      </c>
      <c r="L225" s="143" t="e">
        <f>VLOOKUP($C225,'3D HUNT'!$C$9:$H$138,5,FALSE)</f>
        <v>#N/A</v>
      </c>
      <c r="M225" s="143" t="e">
        <f>VLOOKUP($C225,'3D HUNT'!$C$9:$H$138,6,FALSE)</f>
        <v>#N/A</v>
      </c>
    </row>
    <row r="226" spans="1:13">
      <c r="A226" s="33" t="s">
        <v>759</v>
      </c>
      <c r="B226" s="33" t="s">
        <v>101</v>
      </c>
      <c r="C226" s="32"/>
      <c r="D226" s="14"/>
      <c r="E226" s="14"/>
      <c r="F226" s="14"/>
      <c r="G226" s="14"/>
      <c r="H226" s="14"/>
      <c r="I226" s="14"/>
      <c r="J226" s="143" t="e">
        <f>VLOOKUP($C226,'3D HUNT'!$C$9:$H$138,3,FALSE)</f>
        <v>#N/A</v>
      </c>
      <c r="K226" s="143" t="e">
        <f>VLOOKUP($C226,'3D HUNT'!$C$9:$H$138,4,FALSE)</f>
        <v>#N/A</v>
      </c>
      <c r="L226" s="143" t="e">
        <f>VLOOKUP($C226,'3D HUNT'!$C$9:$H$138,5,FALSE)</f>
        <v>#N/A</v>
      </c>
      <c r="M226" s="143" t="e">
        <f>VLOOKUP($C226,'3D HUNT'!$C$9:$H$138,6,FALSE)</f>
        <v>#N/A</v>
      </c>
    </row>
    <row r="227" spans="1:13">
      <c r="A227" s="33" t="s">
        <v>760</v>
      </c>
      <c r="B227" s="33" t="s">
        <v>465</v>
      </c>
      <c r="C227" s="32"/>
      <c r="D227" s="14"/>
      <c r="E227" s="14"/>
      <c r="F227" s="14"/>
      <c r="G227" s="14"/>
      <c r="H227" s="14"/>
      <c r="I227" s="14"/>
      <c r="J227" s="143" t="e">
        <f>VLOOKUP($C227,'3D HUNT'!$C$9:$H$138,3,FALSE)</f>
        <v>#N/A</v>
      </c>
      <c r="K227" s="143" t="e">
        <f>VLOOKUP($C227,'3D HUNT'!$C$9:$H$138,4,FALSE)</f>
        <v>#N/A</v>
      </c>
      <c r="L227" s="143" t="e">
        <f>VLOOKUP($C227,'3D HUNT'!$C$9:$H$138,5,FALSE)</f>
        <v>#N/A</v>
      </c>
      <c r="M227" s="143" t="e">
        <f>VLOOKUP($C227,'3D HUNT'!$C$9:$H$138,6,FALSE)</f>
        <v>#N/A</v>
      </c>
    </row>
    <row r="228" spans="1:13">
      <c r="A228" s="33" t="s">
        <v>761</v>
      </c>
      <c r="B228" s="33" t="s">
        <v>129</v>
      </c>
      <c r="C228" s="32"/>
      <c r="D228" s="14"/>
      <c r="E228" s="14"/>
      <c r="F228" s="14"/>
      <c r="G228" s="14"/>
      <c r="H228" s="14"/>
      <c r="I228" s="14"/>
      <c r="J228" s="143" t="e">
        <f>VLOOKUP($C228,'3D HUNT'!$C$9:$H$138,3,FALSE)</f>
        <v>#N/A</v>
      </c>
      <c r="K228" s="143" t="e">
        <f>VLOOKUP($C228,'3D HUNT'!$C$9:$H$138,4,FALSE)</f>
        <v>#N/A</v>
      </c>
      <c r="L228" s="143" t="e">
        <f>VLOOKUP($C228,'3D HUNT'!$C$9:$H$138,5,FALSE)</f>
        <v>#N/A</v>
      </c>
      <c r="M228" s="143" t="e">
        <f>VLOOKUP($C228,'3D HUNT'!$C$9:$H$138,6,FALSE)</f>
        <v>#N/A</v>
      </c>
    </row>
    <row r="229" spans="1:13">
      <c r="A229" s="33" t="s">
        <v>762</v>
      </c>
      <c r="B229" s="33" t="s">
        <v>124</v>
      </c>
      <c r="C229" s="32"/>
      <c r="D229" s="14"/>
      <c r="E229" s="14"/>
      <c r="F229" s="14"/>
      <c r="G229" s="14"/>
      <c r="H229" s="14"/>
      <c r="I229" s="14"/>
      <c r="J229" s="143" t="e">
        <f>VLOOKUP($C229,'3D HUNT'!$C$9:$H$138,3,FALSE)</f>
        <v>#N/A</v>
      </c>
      <c r="K229" s="143" t="e">
        <f>VLOOKUP($C229,'3D HUNT'!$C$9:$H$138,4,FALSE)</f>
        <v>#N/A</v>
      </c>
      <c r="L229" s="143" t="e">
        <f>VLOOKUP($C229,'3D HUNT'!$C$9:$H$138,5,FALSE)</f>
        <v>#N/A</v>
      </c>
      <c r="M229" s="143" t="e">
        <f>VLOOKUP($C229,'3D HUNT'!$C$9:$H$138,6,FALSE)</f>
        <v>#N/A</v>
      </c>
    </row>
    <row r="230" spans="1:13">
      <c r="A230" s="33" t="s">
        <v>763</v>
      </c>
      <c r="B230" s="33" t="s">
        <v>466</v>
      </c>
      <c r="C230" s="32"/>
      <c r="D230" s="14"/>
      <c r="E230" s="14"/>
      <c r="F230" s="14"/>
      <c r="G230" s="14"/>
      <c r="H230" s="14"/>
      <c r="I230" s="14"/>
      <c r="J230" s="143" t="e">
        <f>VLOOKUP($C230,'3D HUNT'!$C$9:$H$138,3,FALSE)</f>
        <v>#N/A</v>
      </c>
      <c r="K230" s="143" t="e">
        <f>VLOOKUP($C230,'3D HUNT'!$C$9:$H$138,4,FALSE)</f>
        <v>#N/A</v>
      </c>
      <c r="L230" s="143" t="e">
        <f>VLOOKUP($C230,'3D HUNT'!$C$9:$H$138,5,FALSE)</f>
        <v>#N/A</v>
      </c>
      <c r="M230" s="143" t="e">
        <f>VLOOKUP($C230,'3D HUNT'!$C$9:$H$138,6,FALSE)</f>
        <v>#N/A</v>
      </c>
    </row>
    <row r="231" spans="1:13">
      <c r="A231" s="33" t="s">
        <v>764</v>
      </c>
      <c r="B231" s="147" t="s">
        <v>467</v>
      </c>
      <c r="C231" s="32"/>
      <c r="D231" s="14"/>
      <c r="E231" s="14"/>
      <c r="F231" s="14"/>
      <c r="G231" s="14"/>
      <c r="H231" s="14"/>
      <c r="I231" s="14"/>
      <c r="J231" s="143" t="e">
        <f>VLOOKUP($C231,'3D HUNT'!$C$9:$H$138,3,FALSE)</f>
        <v>#N/A</v>
      </c>
      <c r="K231" s="143" t="e">
        <f>VLOOKUP($C231,'3D HUNT'!$C$9:$H$138,4,FALSE)</f>
        <v>#N/A</v>
      </c>
      <c r="L231" s="143" t="e">
        <f>VLOOKUP($C231,'3D HUNT'!$C$9:$H$138,5,FALSE)</f>
        <v>#N/A</v>
      </c>
      <c r="M231" s="143" t="e">
        <f>VLOOKUP($C231,'3D HUNT'!$C$9:$H$138,6,FALSE)</f>
        <v>#N/A</v>
      </c>
    </row>
    <row r="232" spans="1:13">
      <c r="A232" s="33" t="s">
        <v>765</v>
      </c>
      <c r="B232" s="147" t="s">
        <v>468</v>
      </c>
      <c r="C232" s="32" t="s">
        <v>265</v>
      </c>
      <c r="D232" s="14"/>
      <c r="E232" s="14"/>
      <c r="F232" s="14"/>
      <c r="G232" s="14"/>
      <c r="H232" s="14"/>
      <c r="I232" s="14"/>
      <c r="J232" s="143">
        <f>VLOOKUP($C232,'3D HUNT'!$C$9:$H$138,3,FALSE)</f>
        <v>0</v>
      </c>
      <c r="K232" s="143">
        <f>VLOOKUP($C232,'3D HUNT'!$C$9:$H$138,4,FALSE)</f>
        <v>0</v>
      </c>
      <c r="L232" s="143">
        <f>VLOOKUP($C232,'3D HUNT'!$C$9:$H$138,5,FALSE)</f>
        <v>0</v>
      </c>
      <c r="M232" s="143">
        <f>VLOOKUP($C232,'3D HUNT'!$C$9:$H$138,6,FALSE)</f>
        <v>0</v>
      </c>
    </row>
    <row r="233" spans="1:13">
      <c r="A233" s="33" t="s">
        <v>766</v>
      </c>
      <c r="B233" s="147" t="s">
        <v>469</v>
      </c>
      <c r="C233" s="32"/>
      <c r="D233" s="14"/>
      <c r="E233" s="14"/>
      <c r="F233" s="14"/>
      <c r="G233" s="14"/>
      <c r="H233" s="14"/>
      <c r="I233" s="14"/>
      <c r="J233" s="143" t="e">
        <f>VLOOKUP($C233,'3D HUNT'!$C$9:$H$138,3,FALSE)</f>
        <v>#N/A</v>
      </c>
      <c r="K233" s="143" t="e">
        <f>VLOOKUP($C233,'3D HUNT'!$C$9:$H$138,4,FALSE)</f>
        <v>#N/A</v>
      </c>
      <c r="L233" s="143" t="e">
        <f>VLOOKUP($C233,'3D HUNT'!$C$9:$H$138,5,FALSE)</f>
        <v>#N/A</v>
      </c>
      <c r="M233" s="143" t="e">
        <f>VLOOKUP($C233,'3D HUNT'!$C$9:$H$138,6,FALSE)</f>
        <v>#N/A</v>
      </c>
    </row>
    <row r="234" spans="1:13">
      <c r="A234" s="33" t="s">
        <v>767</v>
      </c>
      <c r="B234" s="33" t="s">
        <v>142</v>
      </c>
      <c r="C234" s="32"/>
      <c r="D234" s="14"/>
      <c r="E234" s="14"/>
      <c r="F234" s="14"/>
      <c r="G234" s="14"/>
      <c r="H234" s="14"/>
      <c r="I234" s="14"/>
      <c r="J234" s="143" t="e">
        <f>VLOOKUP($C234,'3D HUNT'!$C$9:$H$138,3,FALSE)</f>
        <v>#N/A</v>
      </c>
      <c r="K234" s="143" t="e">
        <f>VLOOKUP($C234,'3D HUNT'!$C$9:$H$138,4,FALSE)</f>
        <v>#N/A</v>
      </c>
      <c r="L234" s="143" t="e">
        <f>VLOOKUP($C234,'3D HUNT'!$C$9:$H$138,5,FALSE)</f>
        <v>#N/A</v>
      </c>
      <c r="M234" s="143" t="e">
        <f>VLOOKUP($C234,'3D HUNT'!$C$9:$H$138,6,FALSE)</f>
        <v>#N/A</v>
      </c>
    </row>
    <row r="235" spans="1:13">
      <c r="A235" s="33" t="s">
        <v>768</v>
      </c>
      <c r="B235" s="33" t="s">
        <v>470</v>
      </c>
      <c r="C235" s="32"/>
      <c r="D235" s="14"/>
      <c r="E235" s="14"/>
      <c r="F235" s="14"/>
      <c r="G235" s="14"/>
      <c r="H235" s="14"/>
      <c r="I235" s="14"/>
      <c r="J235" s="143" t="e">
        <f>VLOOKUP($C235,'3D HUNT'!$C$9:$H$138,3,FALSE)</f>
        <v>#N/A</v>
      </c>
      <c r="K235" s="143" t="e">
        <f>VLOOKUP($C235,'3D HUNT'!$C$9:$H$138,4,FALSE)</f>
        <v>#N/A</v>
      </c>
      <c r="L235" s="143" t="e">
        <f>VLOOKUP($C235,'3D HUNT'!$C$9:$H$138,5,FALSE)</f>
        <v>#N/A</v>
      </c>
      <c r="M235" s="143" t="e">
        <f>VLOOKUP($C235,'3D HUNT'!$C$9:$H$138,6,FALSE)</f>
        <v>#N/A</v>
      </c>
    </row>
    <row r="236" spans="1:13">
      <c r="A236" s="33" t="s">
        <v>769</v>
      </c>
      <c r="B236" s="33" t="s">
        <v>471</v>
      </c>
      <c r="C236" s="32"/>
      <c r="D236" s="14"/>
      <c r="E236" s="14"/>
      <c r="F236" s="14"/>
      <c r="G236" s="14"/>
      <c r="H236" s="14"/>
      <c r="I236" s="14"/>
      <c r="J236" s="143" t="e">
        <f>VLOOKUP($C236,'3D HUNT'!$C$9:$H$138,3,FALSE)</f>
        <v>#N/A</v>
      </c>
      <c r="K236" s="143" t="e">
        <f>VLOOKUP($C236,'3D HUNT'!$C$9:$H$138,4,FALSE)</f>
        <v>#N/A</v>
      </c>
      <c r="L236" s="143" t="e">
        <f>VLOOKUP($C236,'3D HUNT'!$C$9:$H$138,5,FALSE)</f>
        <v>#N/A</v>
      </c>
      <c r="M236" s="143" t="e">
        <f>VLOOKUP($C236,'3D HUNT'!$C$9:$H$138,6,FALSE)</f>
        <v>#N/A</v>
      </c>
    </row>
    <row r="237" spans="1:13">
      <c r="A237" s="33" t="s">
        <v>770</v>
      </c>
      <c r="B237" s="33" t="s">
        <v>134</v>
      </c>
      <c r="C237" s="32"/>
      <c r="D237" s="14"/>
      <c r="E237" s="14"/>
      <c r="F237" s="14"/>
      <c r="G237" s="14"/>
      <c r="H237" s="14"/>
      <c r="I237" s="14"/>
      <c r="J237" s="143" t="e">
        <f>VLOOKUP($C237,'3D HUNT'!$C$9:$H$138,3,FALSE)</f>
        <v>#N/A</v>
      </c>
      <c r="K237" s="143" t="e">
        <f>VLOOKUP($C237,'3D HUNT'!$C$9:$H$138,4,FALSE)</f>
        <v>#N/A</v>
      </c>
      <c r="L237" s="143" t="e">
        <f>VLOOKUP($C237,'3D HUNT'!$C$9:$H$138,5,FALSE)</f>
        <v>#N/A</v>
      </c>
      <c r="M237" s="143" t="e">
        <f>VLOOKUP($C237,'3D HUNT'!$C$9:$H$138,6,FALSE)</f>
        <v>#N/A</v>
      </c>
    </row>
    <row r="238" spans="1:13">
      <c r="A238" s="33" t="s">
        <v>771</v>
      </c>
      <c r="B238" s="33" t="s">
        <v>472</v>
      </c>
      <c r="C238" s="32"/>
      <c r="D238" s="14"/>
      <c r="E238" s="14"/>
      <c r="F238" s="14"/>
      <c r="G238" s="14"/>
      <c r="H238" s="14"/>
      <c r="I238" s="14"/>
      <c r="J238" s="143" t="e">
        <f>VLOOKUP($C238,'3D HUNT'!$C$9:$H$138,3,FALSE)</f>
        <v>#N/A</v>
      </c>
      <c r="K238" s="143" t="e">
        <f>VLOOKUP($C238,'3D HUNT'!$C$9:$H$138,4,FALSE)</f>
        <v>#N/A</v>
      </c>
      <c r="L238" s="143" t="e">
        <f>VLOOKUP($C238,'3D HUNT'!$C$9:$H$138,5,FALSE)</f>
        <v>#N/A</v>
      </c>
      <c r="M238" s="143" t="e">
        <f>VLOOKUP($C238,'3D HUNT'!$C$9:$H$138,6,FALSE)</f>
        <v>#N/A</v>
      </c>
    </row>
    <row r="239" spans="1:13">
      <c r="A239" s="33" t="s">
        <v>772</v>
      </c>
      <c r="B239" s="33" t="s">
        <v>473</v>
      </c>
      <c r="C239" s="32"/>
      <c r="D239" s="14"/>
      <c r="E239" s="14"/>
      <c r="F239" s="14"/>
      <c r="G239" s="14"/>
      <c r="H239" s="14"/>
      <c r="I239" s="14"/>
      <c r="J239" s="143" t="e">
        <f>VLOOKUP($C239,'3D HUNT'!$C$9:$H$138,3,FALSE)</f>
        <v>#N/A</v>
      </c>
      <c r="K239" s="143" t="e">
        <f>VLOOKUP($C239,'3D HUNT'!$C$9:$H$138,4,FALSE)</f>
        <v>#N/A</v>
      </c>
      <c r="L239" s="143" t="e">
        <f>VLOOKUP($C239,'3D HUNT'!$C$9:$H$138,5,FALSE)</f>
        <v>#N/A</v>
      </c>
      <c r="M239" s="143" t="e">
        <f>VLOOKUP($C239,'3D HUNT'!$C$9:$H$138,6,FALSE)</f>
        <v>#N/A</v>
      </c>
    </row>
    <row r="240" spans="1:13">
      <c r="A240" s="33" t="s">
        <v>773</v>
      </c>
      <c r="B240" s="33" t="s">
        <v>151</v>
      </c>
      <c r="C240" s="14"/>
      <c r="D240" s="14"/>
      <c r="E240" s="14"/>
      <c r="F240" s="14"/>
      <c r="G240" s="14"/>
      <c r="H240" s="14"/>
      <c r="I240" s="14"/>
      <c r="J240" s="143" t="e">
        <f>VLOOKUP($C240,'3D HUNT'!$C$9:$H$138,3,FALSE)</f>
        <v>#N/A</v>
      </c>
      <c r="K240" s="143" t="e">
        <f>VLOOKUP($C240,'3D HUNT'!$C$9:$H$138,4,FALSE)</f>
        <v>#N/A</v>
      </c>
      <c r="L240" s="143" t="e">
        <f>VLOOKUP($C240,'3D HUNT'!$C$9:$H$138,5,FALSE)</f>
        <v>#N/A</v>
      </c>
      <c r="M240" s="143" t="e">
        <f>VLOOKUP($C240,'3D HUNT'!$C$9:$H$138,6,FALSE)</f>
        <v>#N/A</v>
      </c>
    </row>
    <row r="241" spans="1:17">
      <c r="A241" s="33" t="s">
        <v>774</v>
      </c>
      <c r="B241" s="33" t="s">
        <v>474</v>
      </c>
      <c r="C241" s="14"/>
      <c r="D241" s="14"/>
      <c r="E241" s="14"/>
      <c r="F241" s="14"/>
      <c r="G241" s="14"/>
      <c r="H241" s="14"/>
      <c r="I241" s="14"/>
      <c r="J241" s="143" t="e">
        <f>VLOOKUP($C241,'3D HUNT'!$C$9:$H$138,3,FALSE)</f>
        <v>#N/A</v>
      </c>
      <c r="K241" s="143" t="e">
        <f>VLOOKUP($C241,'3D HUNT'!$C$9:$H$138,4,FALSE)</f>
        <v>#N/A</v>
      </c>
      <c r="L241" s="143" t="e">
        <f>VLOOKUP($C241,'3D HUNT'!$C$9:$H$138,5,FALSE)</f>
        <v>#N/A</v>
      </c>
      <c r="M241" s="143" t="e">
        <f>VLOOKUP($C241,'3D HUNT'!$C$9:$H$138,6,FALSE)</f>
        <v>#N/A</v>
      </c>
    </row>
    <row r="242" spans="1:17">
      <c r="A242" s="33" t="s">
        <v>573</v>
      </c>
      <c r="B242" s="33" t="s">
        <v>132</v>
      </c>
      <c r="C242" s="14"/>
      <c r="D242" s="14"/>
      <c r="E242" s="14"/>
      <c r="F242" s="14"/>
      <c r="G242" s="14"/>
      <c r="H242" s="14"/>
      <c r="I242" s="14"/>
      <c r="J242" s="143" t="e">
        <f>VLOOKUP($C242,'3D HUNT'!$C$9:$H$138,3,FALSE)</f>
        <v>#N/A</v>
      </c>
      <c r="K242" s="143" t="e">
        <f>VLOOKUP($C242,'3D HUNT'!$C$9:$H$138,4,FALSE)</f>
        <v>#N/A</v>
      </c>
      <c r="L242" s="143" t="e">
        <f>VLOOKUP($C242,'3D HUNT'!$C$9:$H$138,5,FALSE)</f>
        <v>#N/A</v>
      </c>
      <c r="M242" s="143" t="e">
        <f>VLOOKUP($C242,'3D HUNT'!$C$9:$H$138,6,FALSE)</f>
        <v>#N/A</v>
      </c>
    </row>
    <row r="243" spans="1:17">
      <c r="A243" s="33" t="s">
        <v>775</v>
      </c>
      <c r="B243" s="33" t="s">
        <v>135</v>
      </c>
      <c r="C243" s="14"/>
      <c r="D243" s="14"/>
      <c r="E243" s="14"/>
      <c r="F243" s="14"/>
      <c r="G243" s="14"/>
      <c r="H243" s="14"/>
      <c r="I243" s="14"/>
      <c r="J243" s="143" t="e">
        <f>VLOOKUP($C243,'3D HUNT'!$C$9:$H$138,3,FALSE)</f>
        <v>#N/A</v>
      </c>
      <c r="K243" s="143" t="e">
        <f>VLOOKUP($C243,'3D HUNT'!$C$9:$H$138,4,FALSE)</f>
        <v>#N/A</v>
      </c>
      <c r="L243" s="143" t="e">
        <f>VLOOKUP($C243,'3D HUNT'!$C$9:$H$138,5,FALSE)</f>
        <v>#N/A</v>
      </c>
      <c r="M243" s="143" t="e">
        <f>VLOOKUP($C243,'3D HUNT'!$C$9:$H$138,6,FALSE)</f>
        <v>#N/A</v>
      </c>
    </row>
    <row r="244" spans="1:17">
      <c r="A244" s="33" t="s">
        <v>776</v>
      </c>
      <c r="B244" s="33" t="s">
        <v>475</v>
      </c>
      <c r="C244" s="14"/>
      <c r="D244" s="14"/>
      <c r="E244" s="14"/>
      <c r="F244" s="14"/>
      <c r="G244" s="14"/>
      <c r="H244" s="14"/>
      <c r="I244" s="14"/>
      <c r="J244" s="143" t="e">
        <f>VLOOKUP($C244,'3D HUNT'!$C$9:$H$138,3,FALSE)</f>
        <v>#N/A</v>
      </c>
      <c r="K244" s="143" t="e">
        <f>VLOOKUP($C244,'3D HUNT'!$C$9:$H$138,4,FALSE)</f>
        <v>#N/A</v>
      </c>
      <c r="L244" s="143" t="e">
        <f>VLOOKUP($C244,'3D HUNT'!$C$9:$H$138,5,FALSE)</f>
        <v>#N/A</v>
      </c>
      <c r="M244" s="143" t="e">
        <f>VLOOKUP($C244,'3D HUNT'!$C$9:$H$138,6,FALSE)</f>
        <v>#N/A</v>
      </c>
    </row>
    <row r="245" spans="1:17">
      <c r="A245" s="33" t="s">
        <v>777</v>
      </c>
      <c r="B245" s="33" t="s">
        <v>476</v>
      </c>
      <c r="C245" s="14"/>
      <c r="D245" s="14"/>
      <c r="E245" s="14"/>
      <c r="F245" s="14"/>
      <c r="G245" s="14"/>
      <c r="H245" s="14"/>
      <c r="I245" s="14"/>
      <c r="J245" s="143" t="e">
        <f>VLOOKUP($C245,'3D HUNT'!$C$9:$H$138,3,FALSE)</f>
        <v>#N/A</v>
      </c>
      <c r="K245" s="143" t="e">
        <f>VLOOKUP($C245,'3D HUNT'!$C$9:$H$138,4,FALSE)</f>
        <v>#N/A</v>
      </c>
      <c r="L245" s="143" t="e">
        <f>VLOOKUP($C245,'3D HUNT'!$C$9:$H$138,5,FALSE)</f>
        <v>#N/A</v>
      </c>
      <c r="M245" s="143" t="e">
        <f>VLOOKUP($C245,'3D HUNT'!$C$9:$H$138,6,FALSE)</f>
        <v>#N/A</v>
      </c>
    </row>
    <row r="246" spans="1:17">
      <c r="A246" s="33" t="s">
        <v>778</v>
      </c>
      <c r="B246" s="33" t="s">
        <v>477</v>
      </c>
      <c r="C246" s="14"/>
      <c r="D246" s="14"/>
      <c r="E246" s="14"/>
      <c r="F246" s="14"/>
      <c r="G246" s="14"/>
      <c r="H246" s="14"/>
      <c r="I246" s="14"/>
      <c r="J246" s="143" t="e">
        <f>VLOOKUP($C246,'3D HUNT'!$C$9:$H$138,3,FALSE)</f>
        <v>#N/A</v>
      </c>
      <c r="K246" s="143" t="e">
        <f>VLOOKUP($C246,'3D HUNT'!$C$9:$H$138,4,FALSE)</f>
        <v>#N/A</v>
      </c>
      <c r="L246" s="143" t="e">
        <f>VLOOKUP($C246,'3D HUNT'!$C$9:$H$138,5,FALSE)</f>
        <v>#N/A</v>
      </c>
      <c r="M246" s="143" t="e">
        <f>VLOOKUP($C246,'3D HUNT'!$C$9:$H$138,6,FALSE)</f>
        <v>#N/A</v>
      </c>
    </row>
    <row r="247" spans="1:17">
      <c r="A247" s="33" t="s">
        <v>779</v>
      </c>
      <c r="B247" s="33" t="s">
        <v>109</v>
      </c>
      <c r="C247" s="14" t="s">
        <v>66</v>
      </c>
      <c r="D247" s="14"/>
      <c r="E247" s="14"/>
      <c r="F247" s="14"/>
      <c r="G247" s="14"/>
      <c r="H247" s="14"/>
      <c r="I247" s="14"/>
      <c r="J247" s="143">
        <f>VLOOKUP($C247,'3D HUNT'!$C$9:$H$138,3,FALSE)</f>
        <v>361.8</v>
      </c>
      <c r="K247" s="143">
        <f>VLOOKUP($C247,'3D HUNT'!$C$9:$H$138,4,FALSE)</f>
        <v>321.60000000000002</v>
      </c>
      <c r="L247" s="143">
        <f>VLOOKUP($C247,'3D HUNT'!$C$9:$H$138,5,FALSE)</f>
        <v>281.39999999999998</v>
      </c>
      <c r="M247" s="143">
        <f>VLOOKUP($C247,'3D HUNT'!$C$9:$H$138,6,FALSE)</f>
        <v>201</v>
      </c>
      <c r="N247" s="143"/>
      <c r="O247" s="143"/>
      <c r="P247" s="143"/>
      <c r="Q247" s="143"/>
    </row>
    <row r="248" spans="1:17">
      <c r="A248" s="33" t="s">
        <v>780</v>
      </c>
      <c r="B248" s="33" t="s">
        <v>478</v>
      </c>
      <c r="C248" s="14"/>
      <c r="D248" s="14"/>
      <c r="E248" s="14"/>
      <c r="F248" s="14"/>
      <c r="G248" s="14"/>
      <c r="H248" s="14"/>
      <c r="I248" s="14"/>
      <c r="J248" s="143" t="e">
        <f>VLOOKUP($C248,'3D HUNT'!$C$9:$H$138,3,FALSE)</f>
        <v>#N/A</v>
      </c>
      <c r="K248" s="143" t="e">
        <f>VLOOKUP($C248,'3D HUNT'!$C$9:$H$138,4,FALSE)</f>
        <v>#N/A</v>
      </c>
      <c r="L248" s="143" t="e">
        <f>VLOOKUP($C248,'3D HUNT'!$C$9:$H$138,5,FALSE)</f>
        <v>#N/A</v>
      </c>
      <c r="M248" s="143" t="e">
        <f>VLOOKUP($C248,'3D HUNT'!$C$9:$H$138,6,FALSE)</f>
        <v>#N/A</v>
      </c>
    </row>
    <row r="249" spans="1:17">
      <c r="A249" s="33" t="s">
        <v>781</v>
      </c>
      <c r="B249" s="33" t="s">
        <v>116</v>
      </c>
      <c r="C249" s="14"/>
      <c r="D249" s="14"/>
      <c r="E249" s="14"/>
      <c r="F249" s="14"/>
      <c r="G249" s="14"/>
      <c r="H249" s="14"/>
      <c r="I249" s="14"/>
      <c r="J249" s="143" t="e">
        <f>VLOOKUP($C249,'3D HUNT'!$C$9:$H$138,3,FALSE)</f>
        <v>#N/A</v>
      </c>
      <c r="K249" s="143" t="e">
        <f>VLOOKUP($C249,'3D HUNT'!$C$9:$H$138,4,FALSE)</f>
        <v>#N/A</v>
      </c>
      <c r="L249" s="143" t="e">
        <f>VLOOKUP($C249,'3D HUNT'!$C$9:$H$138,5,FALSE)</f>
        <v>#N/A</v>
      </c>
      <c r="M249" s="143" t="e">
        <f>VLOOKUP($C249,'3D HUNT'!$C$9:$H$138,6,FALSE)</f>
        <v>#N/A</v>
      </c>
    </row>
    <row r="250" spans="1:17">
      <c r="A250" s="33" t="s">
        <v>782</v>
      </c>
      <c r="B250" s="33" t="s">
        <v>112</v>
      </c>
      <c r="C250" s="14" t="s">
        <v>48</v>
      </c>
      <c r="D250" s="14"/>
      <c r="E250" s="14"/>
      <c r="F250" s="14"/>
      <c r="G250" s="14"/>
      <c r="H250" s="14"/>
      <c r="I250" s="14"/>
      <c r="J250" s="143">
        <f>VLOOKUP($C250,'3D HUNT'!$C$9:$H$138,3,FALSE)</f>
        <v>261</v>
      </c>
      <c r="K250" s="143">
        <f>VLOOKUP($C250,'3D HUNT'!$C$9:$H$138,4,FALSE)</f>
        <v>232</v>
      </c>
      <c r="L250" s="143">
        <f>VLOOKUP($C250,'3D HUNT'!$C$9:$H$138,5,FALSE)</f>
        <v>203</v>
      </c>
      <c r="M250" s="143">
        <f>VLOOKUP($C250,'3D HUNT'!$C$9:$H$138,6,FALSE)</f>
        <v>145</v>
      </c>
    </row>
    <row r="251" spans="1:17">
      <c r="A251" s="33" t="s">
        <v>783</v>
      </c>
      <c r="B251" s="147" t="s">
        <v>166</v>
      </c>
      <c r="C251" s="14"/>
      <c r="D251" s="14"/>
      <c r="E251" s="14"/>
      <c r="F251" s="14"/>
      <c r="G251" s="14"/>
      <c r="H251" s="14"/>
      <c r="I251" s="14"/>
      <c r="J251" s="143" t="e">
        <f>VLOOKUP($C251,'3D HUNT'!$C$9:$H$138,3,FALSE)</f>
        <v>#N/A</v>
      </c>
      <c r="K251" s="143" t="e">
        <f>VLOOKUP($C251,'3D HUNT'!$C$9:$H$138,4,FALSE)</f>
        <v>#N/A</v>
      </c>
      <c r="L251" s="143" t="e">
        <f>VLOOKUP($C251,'3D HUNT'!$C$9:$H$138,5,FALSE)</f>
        <v>#N/A</v>
      </c>
      <c r="M251" s="143" t="e">
        <f>VLOOKUP($C251,'3D HUNT'!$C$9:$H$138,6,FALSE)</f>
        <v>#N/A</v>
      </c>
    </row>
    <row r="252" spans="1:17">
      <c r="A252" s="33" t="s">
        <v>784</v>
      </c>
      <c r="B252" s="33" t="s">
        <v>479</v>
      </c>
      <c r="C252" s="14"/>
      <c r="D252" s="14"/>
      <c r="E252" s="14"/>
      <c r="F252" s="14"/>
      <c r="G252" s="14"/>
      <c r="H252" s="14"/>
      <c r="I252" s="14"/>
      <c r="J252" s="143" t="e">
        <f>VLOOKUP($C252,'3D HUNT'!$C$9:$H$138,3,FALSE)</f>
        <v>#N/A</v>
      </c>
      <c r="K252" s="143" t="e">
        <f>VLOOKUP($C252,'3D HUNT'!$C$9:$H$138,4,FALSE)</f>
        <v>#N/A</v>
      </c>
      <c r="L252" s="143" t="e">
        <f>VLOOKUP($C252,'3D HUNT'!$C$9:$H$138,5,FALSE)</f>
        <v>#N/A</v>
      </c>
      <c r="M252" s="143" t="e">
        <f>VLOOKUP($C252,'3D HUNT'!$C$9:$H$138,6,FALSE)</f>
        <v>#N/A</v>
      </c>
    </row>
    <row r="253" spans="1:17">
      <c r="A253" s="33" t="s">
        <v>785</v>
      </c>
      <c r="B253" s="33" t="s">
        <v>480</v>
      </c>
      <c r="C253" s="14"/>
      <c r="D253" s="14"/>
      <c r="E253" s="14"/>
      <c r="F253" s="14"/>
      <c r="G253" s="14"/>
      <c r="H253" s="14"/>
      <c r="I253" s="14"/>
      <c r="J253" s="143" t="e">
        <f>VLOOKUP($C253,'3D HUNT'!$C$9:$H$138,3,FALSE)</f>
        <v>#N/A</v>
      </c>
      <c r="K253" s="143" t="e">
        <f>VLOOKUP($C253,'3D HUNT'!$C$9:$H$138,4,FALSE)</f>
        <v>#N/A</v>
      </c>
      <c r="L253" s="143" t="e">
        <f>VLOOKUP($C253,'3D HUNT'!$C$9:$H$138,5,FALSE)</f>
        <v>#N/A</v>
      </c>
      <c r="M253" s="143" t="e">
        <f>VLOOKUP($C253,'3D HUNT'!$C$9:$H$138,6,FALSE)</f>
        <v>#N/A</v>
      </c>
    </row>
    <row r="254" spans="1:17">
      <c r="A254" s="33" t="s">
        <v>786</v>
      </c>
      <c r="B254" s="33" t="s">
        <v>481</v>
      </c>
      <c r="C254" s="14"/>
      <c r="D254" s="14"/>
      <c r="E254" s="14"/>
      <c r="F254" s="14"/>
      <c r="G254" s="14"/>
      <c r="H254" s="14"/>
      <c r="I254" s="14"/>
      <c r="J254" s="143" t="e">
        <f>VLOOKUP($C254,'3D HUNT'!$C$9:$H$138,3,FALSE)</f>
        <v>#N/A</v>
      </c>
      <c r="K254" s="143" t="e">
        <f>VLOOKUP($C254,'3D HUNT'!$C$9:$H$138,4,FALSE)</f>
        <v>#N/A</v>
      </c>
      <c r="L254" s="143" t="e">
        <f>VLOOKUP($C254,'3D HUNT'!$C$9:$H$138,5,FALSE)</f>
        <v>#N/A</v>
      </c>
      <c r="M254" s="143" t="e">
        <f>VLOOKUP($C254,'3D HUNT'!$C$9:$H$138,6,FALSE)</f>
        <v>#N/A</v>
      </c>
    </row>
    <row r="255" spans="1:17">
      <c r="A255" s="33" t="s">
        <v>787</v>
      </c>
      <c r="B255" s="147" t="s">
        <v>482</v>
      </c>
      <c r="C255" s="14"/>
      <c r="D255" s="14"/>
      <c r="E255" s="14"/>
      <c r="F255" s="14"/>
      <c r="G255" s="14"/>
      <c r="H255" s="14"/>
      <c r="I255" s="14"/>
      <c r="J255" s="143" t="e">
        <f>VLOOKUP($C255,'3D HUNT'!$C$9:$H$138,3,FALSE)</f>
        <v>#N/A</v>
      </c>
      <c r="K255" s="143" t="e">
        <f>VLOOKUP($C255,'3D HUNT'!$C$9:$H$138,4,FALSE)</f>
        <v>#N/A</v>
      </c>
      <c r="L255" s="143" t="e">
        <f>VLOOKUP($C255,'3D HUNT'!$C$9:$H$138,5,FALSE)</f>
        <v>#N/A</v>
      </c>
      <c r="M255" s="143" t="e">
        <f>VLOOKUP($C255,'3D HUNT'!$C$9:$H$138,6,FALSE)</f>
        <v>#N/A</v>
      </c>
    </row>
    <row r="256" spans="1:17">
      <c r="A256" s="33" t="s">
        <v>788</v>
      </c>
      <c r="B256" s="33" t="s">
        <v>483</v>
      </c>
      <c r="C256" s="14"/>
      <c r="D256" s="14"/>
      <c r="E256" s="14"/>
      <c r="F256" s="14"/>
      <c r="G256" s="14"/>
      <c r="H256" s="14"/>
      <c r="I256" s="14"/>
      <c r="J256" s="143" t="e">
        <f>VLOOKUP($C256,'3D HUNT'!$C$9:$H$138,3,FALSE)</f>
        <v>#N/A</v>
      </c>
      <c r="K256" s="143" t="e">
        <f>VLOOKUP($C256,'3D HUNT'!$C$9:$H$138,4,FALSE)</f>
        <v>#N/A</v>
      </c>
      <c r="L256" s="143" t="e">
        <f>VLOOKUP($C256,'3D HUNT'!$C$9:$H$138,5,FALSE)</f>
        <v>#N/A</v>
      </c>
      <c r="M256" s="143" t="e">
        <f>VLOOKUP($C256,'3D HUNT'!$C$9:$H$138,6,FALSE)</f>
        <v>#N/A</v>
      </c>
    </row>
    <row r="257" spans="1:13">
      <c r="A257" s="33" t="s">
        <v>789</v>
      </c>
      <c r="B257" s="33" t="s">
        <v>484</v>
      </c>
      <c r="C257" s="14"/>
      <c r="D257" s="14"/>
      <c r="E257" s="14"/>
      <c r="F257" s="14"/>
      <c r="G257" s="14"/>
      <c r="H257" s="14"/>
      <c r="I257" s="14"/>
      <c r="J257" s="143" t="e">
        <f>VLOOKUP($C257,'3D HUNT'!$C$9:$H$138,3,FALSE)</f>
        <v>#N/A</v>
      </c>
      <c r="K257" s="143" t="e">
        <f>VLOOKUP($C257,'3D HUNT'!$C$9:$H$138,4,FALSE)</f>
        <v>#N/A</v>
      </c>
      <c r="L257" s="143" t="e">
        <f>VLOOKUP($C257,'3D HUNT'!$C$9:$H$138,5,FALSE)</f>
        <v>#N/A</v>
      </c>
      <c r="M257" s="143" t="e">
        <f>VLOOKUP($C257,'3D HUNT'!$C$9:$H$138,6,FALSE)</f>
        <v>#N/A</v>
      </c>
    </row>
    <row r="258" spans="1:13">
      <c r="A258" s="33" t="s">
        <v>790</v>
      </c>
      <c r="B258" s="33" t="s">
        <v>485</v>
      </c>
      <c r="C258" s="14"/>
      <c r="D258" s="14"/>
      <c r="E258" s="14"/>
      <c r="F258" s="14"/>
      <c r="G258" s="14"/>
      <c r="H258" s="14"/>
      <c r="I258" s="14"/>
      <c r="J258" s="143" t="e">
        <f>VLOOKUP($C258,'3D HUNT'!$C$9:$H$138,3,FALSE)</f>
        <v>#N/A</v>
      </c>
      <c r="K258" s="143" t="e">
        <f>VLOOKUP($C258,'3D HUNT'!$C$9:$H$138,4,FALSE)</f>
        <v>#N/A</v>
      </c>
      <c r="L258" s="143" t="e">
        <f>VLOOKUP($C258,'3D HUNT'!$C$9:$H$138,5,FALSE)</f>
        <v>#N/A</v>
      </c>
      <c r="M258" s="143" t="e">
        <f>VLOOKUP($C258,'3D HUNT'!$C$9:$H$138,6,FALSE)</f>
        <v>#N/A</v>
      </c>
    </row>
    <row r="259" spans="1:13">
      <c r="A259" s="33" t="s">
        <v>791</v>
      </c>
      <c r="B259" s="33" t="s">
        <v>106</v>
      </c>
      <c r="C259" s="14"/>
      <c r="D259" s="14"/>
      <c r="E259" s="14"/>
      <c r="F259" s="14"/>
      <c r="G259" s="14"/>
      <c r="H259" s="14"/>
      <c r="I259" s="14"/>
      <c r="J259" s="143" t="e">
        <f>VLOOKUP($C259,'3D HUNT'!$C$9:$H$138,3,FALSE)</f>
        <v>#N/A</v>
      </c>
      <c r="K259" s="143" t="e">
        <f>VLOOKUP($C259,'3D HUNT'!$C$9:$H$138,4,FALSE)</f>
        <v>#N/A</v>
      </c>
      <c r="L259" s="143" t="e">
        <f>VLOOKUP($C259,'3D HUNT'!$C$9:$H$138,5,FALSE)</f>
        <v>#N/A</v>
      </c>
      <c r="M259" s="143" t="e">
        <f>VLOOKUP($C259,'3D HUNT'!$C$9:$H$138,6,FALSE)</f>
        <v>#N/A</v>
      </c>
    </row>
    <row r="260" spans="1:13">
      <c r="A260" s="33" t="s">
        <v>792</v>
      </c>
      <c r="B260" s="33" t="s">
        <v>486</v>
      </c>
      <c r="C260" s="14"/>
      <c r="D260" s="14"/>
      <c r="E260" s="14"/>
      <c r="F260" s="14"/>
      <c r="G260" s="14"/>
      <c r="H260" s="14"/>
      <c r="I260" s="14"/>
      <c r="J260" s="143" t="e">
        <f>VLOOKUP($C260,'3D HUNT'!$C$9:$H$138,3,FALSE)</f>
        <v>#N/A</v>
      </c>
      <c r="K260" s="143" t="e">
        <f>VLOOKUP($C260,'3D HUNT'!$C$9:$H$138,4,FALSE)</f>
        <v>#N/A</v>
      </c>
      <c r="L260" s="143" t="e">
        <f>VLOOKUP($C260,'3D HUNT'!$C$9:$H$138,5,FALSE)</f>
        <v>#N/A</v>
      </c>
      <c r="M260" s="143" t="e">
        <f>VLOOKUP($C260,'3D HUNT'!$C$9:$H$138,6,FALSE)</f>
        <v>#N/A</v>
      </c>
    </row>
    <row r="261" spans="1:13">
      <c r="A261" s="33" t="s">
        <v>793</v>
      </c>
      <c r="B261" s="33" t="s">
        <v>487</v>
      </c>
      <c r="C261" s="14"/>
      <c r="D261" s="14"/>
      <c r="E261" s="14"/>
      <c r="F261" s="14"/>
      <c r="G261" s="14"/>
      <c r="H261" s="14"/>
      <c r="I261" s="14"/>
      <c r="J261" s="143" t="e">
        <f>VLOOKUP($C261,'3D HUNT'!$C$9:$H$138,3,FALSE)</f>
        <v>#N/A</v>
      </c>
      <c r="K261" s="143" t="e">
        <f>VLOOKUP($C261,'3D HUNT'!$C$9:$H$138,4,FALSE)</f>
        <v>#N/A</v>
      </c>
      <c r="L261" s="143" t="e">
        <f>VLOOKUP($C261,'3D HUNT'!$C$9:$H$138,5,FALSE)</f>
        <v>#N/A</v>
      </c>
      <c r="M261" s="143" t="e">
        <f>VLOOKUP($C261,'3D HUNT'!$C$9:$H$138,6,FALSE)</f>
        <v>#N/A</v>
      </c>
    </row>
    <row r="262" spans="1:13">
      <c r="A262" s="33" t="s">
        <v>794</v>
      </c>
      <c r="B262" s="33" t="s">
        <v>488</v>
      </c>
      <c r="C262" s="14"/>
      <c r="D262" s="14"/>
      <c r="E262" s="14"/>
      <c r="F262" s="14"/>
      <c r="G262" s="14"/>
      <c r="H262" s="14"/>
      <c r="I262" s="14"/>
      <c r="J262" s="143" t="e">
        <f>VLOOKUP($C262,'3D HUNT'!$C$9:$H$138,3,FALSE)</f>
        <v>#N/A</v>
      </c>
      <c r="K262" s="143" t="e">
        <f>VLOOKUP($C262,'3D HUNT'!$C$9:$H$138,4,FALSE)</f>
        <v>#N/A</v>
      </c>
      <c r="L262" s="143" t="e">
        <f>VLOOKUP($C262,'3D HUNT'!$C$9:$H$138,5,FALSE)</f>
        <v>#N/A</v>
      </c>
      <c r="M262" s="143" t="e">
        <f>VLOOKUP($C262,'3D HUNT'!$C$9:$H$138,6,FALSE)</f>
        <v>#N/A</v>
      </c>
    </row>
    <row r="263" spans="1:13">
      <c r="A263" s="33" t="s">
        <v>795</v>
      </c>
      <c r="B263" s="33" t="s">
        <v>489</v>
      </c>
      <c r="C263" s="14"/>
      <c r="D263" s="14"/>
      <c r="E263" s="14"/>
      <c r="F263" s="14"/>
      <c r="G263" s="14"/>
      <c r="H263" s="14"/>
      <c r="I263" s="14"/>
      <c r="J263" s="143" t="e">
        <f>VLOOKUP($C263,'3D HUNT'!$C$9:$H$138,3,FALSE)</f>
        <v>#N/A</v>
      </c>
      <c r="K263" s="143" t="e">
        <f>VLOOKUP($C263,'3D HUNT'!$C$9:$H$138,4,FALSE)</f>
        <v>#N/A</v>
      </c>
      <c r="L263" s="143" t="e">
        <f>VLOOKUP($C263,'3D HUNT'!$C$9:$H$138,5,FALSE)</f>
        <v>#N/A</v>
      </c>
      <c r="M263" s="143" t="e">
        <f>VLOOKUP($C263,'3D HUNT'!$C$9:$H$138,6,FALSE)</f>
        <v>#N/A</v>
      </c>
    </row>
    <row r="264" spans="1:13">
      <c r="A264" s="33" t="s">
        <v>796</v>
      </c>
      <c r="B264" s="33" t="s">
        <v>490</v>
      </c>
      <c r="C264" s="14"/>
      <c r="D264" s="14"/>
      <c r="E264" s="14"/>
      <c r="F264" s="14"/>
      <c r="G264" s="14"/>
      <c r="H264" s="14"/>
      <c r="I264" s="14"/>
      <c r="J264" s="143" t="e">
        <f>VLOOKUP($C264,'3D HUNT'!$C$9:$H$138,3,FALSE)</f>
        <v>#N/A</v>
      </c>
      <c r="K264" s="143" t="e">
        <f>VLOOKUP($C264,'3D HUNT'!$C$9:$H$138,4,FALSE)</f>
        <v>#N/A</v>
      </c>
      <c r="L264" s="143" t="e">
        <f>VLOOKUP($C264,'3D HUNT'!$C$9:$H$138,5,FALSE)</f>
        <v>#N/A</v>
      </c>
      <c r="M264" s="143" t="e">
        <f>VLOOKUP($C264,'3D HUNT'!$C$9:$H$138,6,FALSE)</f>
        <v>#N/A</v>
      </c>
    </row>
    <row r="265" spans="1:13">
      <c r="A265" s="33" t="s">
        <v>797</v>
      </c>
      <c r="B265" s="33" t="s">
        <v>491</v>
      </c>
      <c r="C265" s="14"/>
      <c r="D265" s="14"/>
      <c r="E265" s="14"/>
      <c r="F265" s="14"/>
      <c r="G265" s="14"/>
      <c r="H265" s="14"/>
      <c r="I265" s="14"/>
      <c r="J265" s="143" t="e">
        <f>VLOOKUP($C265,'3D HUNT'!$C$9:$H$138,3,FALSE)</f>
        <v>#N/A</v>
      </c>
      <c r="K265" s="143" t="e">
        <f>VLOOKUP($C265,'3D HUNT'!$C$9:$H$138,4,FALSE)</f>
        <v>#N/A</v>
      </c>
      <c r="L265" s="143" t="e">
        <f>VLOOKUP($C265,'3D HUNT'!$C$9:$H$138,5,FALSE)</f>
        <v>#N/A</v>
      </c>
      <c r="M265" s="143" t="e">
        <f>VLOOKUP($C265,'3D HUNT'!$C$9:$H$138,6,FALSE)</f>
        <v>#N/A</v>
      </c>
    </row>
    <row r="266" spans="1:13">
      <c r="A266" s="33" t="s">
        <v>798</v>
      </c>
      <c r="B266" s="33" t="s">
        <v>492</v>
      </c>
      <c r="C266" s="14"/>
      <c r="D266" s="14"/>
      <c r="E266" s="14"/>
      <c r="F266" s="14"/>
      <c r="G266" s="14"/>
      <c r="H266" s="14"/>
      <c r="I266" s="14"/>
      <c r="J266" s="143" t="e">
        <f>VLOOKUP($C266,'3D HUNT'!$C$9:$H$138,3,FALSE)</f>
        <v>#N/A</v>
      </c>
      <c r="K266" s="143" t="e">
        <f>VLOOKUP($C266,'3D HUNT'!$C$9:$H$138,4,FALSE)</f>
        <v>#N/A</v>
      </c>
      <c r="L266" s="143" t="e">
        <f>VLOOKUP($C266,'3D HUNT'!$C$9:$H$138,5,FALSE)</f>
        <v>#N/A</v>
      </c>
      <c r="M266" s="143" t="e">
        <f>VLOOKUP($C266,'3D HUNT'!$C$9:$H$138,6,FALSE)</f>
        <v>#N/A</v>
      </c>
    </row>
    <row r="267" spans="1:13">
      <c r="A267" s="33" t="s">
        <v>799</v>
      </c>
      <c r="B267" s="33" t="s">
        <v>493</v>
      </c>
      <c r="C267" s="14"/>
      <c r="D267" s="14"/>
      <c r="E267" s="14"/>
      <c r="F267" s="14"/>
      <c r="G267" s="14"/>
      <c r="H267" s="14"/>
      <c r="I267" s="14"/>
      <c r="J267" s="143" t="e">
        <f>VLOOKUP($C267,'3D HUNT'!$C$9:$H$138,3,FALSE)</f>
        <v>#N/A</v>
      </c>
      <c r="K267" s="143" t="e">
        <f>VLOOKUP($C267,'3D HUNT'!$C$9:$H$138,4,FALSE)</f>
        <v>#N/A</v>
      </c>
      <c r="L267" s="143" t="e">
        <f>VLOOKUP($C267,'3D HUNT'!$C$9:$H$138,5,FALSE)</f>
        <v>#N/A</v>
      </c>
      <c r="M267" s="143" t="e">
        <f>VLOOKUP($C267,'3D HUNT'!$C$9:$H$138,6,FALSE)</f>
        <v>#N/A</v>
      </c>
    </row>
    <row r="268" spans="1:13">
      <c r="A268" s="33" t="s">
        <v>800</v>
      </c>
      <c r="B268" s="33" t="s">
        <v>494</v>
      </c>
      <c r="C268" s="14"/>
      <c r="D268" s="14"/>
      <c r="E268" s="14"/>
      <c r="F268" s="14"/>
      <c r="G268" s="14"/>
      <c r="H268" s="14"/>
      <c r="I268" s="14"/>
      <c r="J268" s="143" t="e">
        <f>VLOOKUP($C268,'3D HUNT'!$C$9:$H$138,3,FALSE)</f>
        <v>#N/A</v>
      </c>
      <c r="K268" s="143" t="e">
        <f>VLOOKUP($C268,'3D HUNT'!$C$9:$H$138,4,FALSE)</f>
        <v>#N/A</v>
      </c>
      <c r="L268" s="143" t="e">
        <f>VLOOKUP($C268,'3D HUNT'!$C$9:$H$138,5,FALSE)</f>
        <v>#N/A</v>
      </c>
      <c r="M268" s="143" t="e">
        <f>VLOOKUP($C268,'3D HUNT'!$C$9:$H$138,6,FALSE)</f>
        <v>#N/A</v>
      </c>
    </row>
    <row r="269" spans="1:13">
      <c r="A269" s="33" t="s">
        <v>801</v>
      </c>
      <c r="B269" s="33" t="s">
        <v>495</v>
      </c>
      <c r="C269" s="14"/>
      <c r="D269" s="14"/>
      <c r="E269" s="14"/>
      <c r="F269" s="14"/>
      <c r="G269" s="14"/>
      <c r="H269" s="14"/>
      <c r="I269" s="14"/>
      <c r="J269" s="143" t="e">
        <f>VLOOKUP($C269,'3D HUNT'!$C$9:$H$138,3,FALSE)</f>
        <v>#N/A</v>
      </c>
      <c r="K269" s="143" t="e">
        <f>VLOOKUP($C269,'3D HUNT'!$C$9:$H$138,4,FALSE)</f>
        <v>#N/A</v>
      </c>
      <c r="L269" s="143" t="e">
        <f>VLOOKUP($C269,'3D HUNT'!$C$9:$H$138,5,FALSE)</f>
        <v>#N/A</v>
      </c>
      <c r="M269" s="143" t="e">
        <f>VLOOKUP($C269,'3D HUNT'!$C$9:$H$138,6,FALSE)</f>
        <v>#N/A</v>
      </c>
    </row>
    <row r="270" spans="1:13">
      <c r="A270" s="33" t="s">
        <v>802</v>
      </c>
      <c r="B270" s="33" t="s">
        <v>496</v>
      </c>
      <c r="C270" s="14"/>
      <c r="D270" s="14"/>
      <c r="E270" s="14"/>
      <c r="F270" s="14"/>
      <c r="G270" s="14"/>
      <c r="H270" s="14"/>
      <c r="I270" s="14"/>
      <c r="J270" s="143" t="e">
        <f>VLOOKUP($C270,'3D HUNT'!$C$9:$H$138,3,FALSE)</f>
        <v>#N/A</v>
      </c>
      <c r="K270" s="143" t="e">
        <f>VLOOKUP($C270,'3D HUNT'!$C$9:$H$138,4,FALSE)</f>
        <v>#N/A</v>
      </c>
      <c r="L270" s="143" t="e">
        <f>VLOOKUP($C270,'3D HUNT'!$C$9:$H$138,5,FALSE)</f>
        <v>#N/A</v>
      </c>
      <c r="M270" s="143" t="e">
        <f>VLOOKUP($C270,'3D HUNT'!$C$9:$H$138,6,FALSE)</f>
        <v>#N/A</v>
      </c>
    </row>
    <row r="271" spans="1:13">
      <c r="A271" s="33" t="s">
        <v>803</v>
      </c>
      <c r="B271" s="33" t="s">
        <v>52</v>
      </c>
      <c r="C271" s="14"/>
      <c r="D271" s="14"/>
      <c r="E271" s="14"/>
      <c r="F271" s="14"/>
      <c r="G271" s="14"/>
      <c r="H271" s="14"/>
      <c r="I271" s="14"/>
      <c r="J271" s="143" t="e">
        <f>VLOOKUP($C271,'3D HUNT'!$C$9:$H$138,3,FALSE)</f>
        <v>#N/A</v>
      </c>
      <c r="K271" s="143" t="e">
        <f>VLOOKUP($C271,'3D HUNT'!$C$9:$H$138,4,FALSE)</f>
        <v>#N/A</v>
      </c>
      <c r="L271" s="143" t="e">
        <f>VLOOKUP($C271,'3D HUNT'!$C$9:$H$138,5,FALSE)</f>
        <v>#N/A</v>
      </c>
      <c r="M271" s="143" t="e">
        <f>VLOOKUP($C271,'3D HUNT'!$C$9:$H$138,6,FALSE)</f>
        <v>#N/A</v>
      </c>
    </row>
    <row r="272" spans="1:13">
      <c r="A272" s="33" t="s">
        <v>804</v>
      </c>
      <c r="B272" s="33" t="s">
        <v>497</v>
      </c>
      <c r="C272" s="14"/>
      <c r="D272" s="14"/>
      <c r="E272" s="14"/>
      <c r="F272" s="14"/>
      <c r="G272" s="14"/>
      <c r="H272" s="14"/>
      <c r="I272" s="14"/>
      <c r="J272" s="143" t="e">
        <f>VLOOKUP($C272,'3D HUNT'!$C$9:$H$138,3,FALSE)</f>
        <v>#N/A</v>
      </c>
      <c r="K272" s="143" t="e">
        <f>VLOOKUP($C272,'3D HUNT'!$C$9:$H$138,4,FALSE)</f>
        <v>#N/A</v>
      </c>
      <c r="L272" s="143" t="e">
        <f>VLOOKUP($C272,'3D HUNT'!$C$9:$H$138,5,FALSE)</f>
        <v>#N/A</v>
      </c>
      <c r="M272" s="143" t="e">
        <f>VLOOKUP($C272,'3D HUNT'!$C$9:$H$138,6,FALSE)</f>
        <v>#N/A</v>
      </c>
    </row>
    <row r="273" spans="1:13">
      <c r="A273" s="33" t="s">
        <v>805</v>
      </c>
      <c r="B273" s="33" t="s">
        <v>498</v>
      </c>
      <c r="C273" s="14"/>
      <c r="D273" s="14"/>
      <c r="E273" s="14"/>
      <c r="F273" s="14"/>
      <c r="G273" s="14"/>
      <c r="H273" s="14"/>
      <c r="I273" s="14"/>
      <c r="J273" s="143" t="e">
        <f>VLOOKUP($C273,'3D HUNT'!$C$9:$H$138,3,FALSE)</f>
        <v>#N/A</v>
      </c>
      <c r="K273" s="143" t="e">
        <f>VLOOKUP($C273,'3D HUNT'!$C$9:$H$138,4,FALSE)</f>
        <v>#N/A</v>
      </c>
      <c r="L273" s="143" t="e">
        <f>VLOOKUP($C273,'3D HUNT'!$C$9:$H$138,5,FALSE)</f>
        <v>#N/A</v>
      </c>
      <c r="M273" s="143" t="e">
        <f>VLOOKUP($C273,'3D HUNT'!$C$9:$H$138,6,FALSE)</f>
        <v>#N/A</v>
      </c>
    </row>
    <row r="274" spans="1:13">
      <c r="A274" s="33" t="s">
        <v>806</v>
      </c>
      <c r="B274" s="33" t="s">
        <v>499</v>
      </c>
      <c r="C274" s="14"/>
      <c r="D274" s="14"/>
      <c r="E274" s="14"/>
      <c r="F274" s="14"/>
      <c r="G274" s="14"/>
      <c r="H274" s="14"/>
      <c r="I274" s="14"/>
      <c r="J274" s="143" t="e">
        <f>VLOOKUP($C274,'3D HUNT'!$C$9:$H$138,3,FALSE)</f>
        <v>#N/A</v>
      </c>
      <c r="K274" s="143" t="e">
        <f>VLOOKUP($C274,'3D HUNT'!$C$9:$H$138,4,FALSE)</f>
        <v>#N/A</v>
      </c>
      <c r="L274" s="143" t="e">
        <f>VLOOKUP($C274,'3D HUNT'!$C$9:$H$138,5,FALSE)</f>
        <v>#N/A</v>
      </c>
      <c r="M274" s="143" t="e">
        <f>VLOOKUP($C274,'3D HUNT'!$C$9:$H$138,6,FALSE)</f>
        <v>#N/A</v>
      </c>
    </row>
    <row r="275" spans="1:13">
      <c r="A275" s="33" t="s">
        <v>807</v>
      </c>
      <c r="B275" s="33" t="s">
        <v>500</v>
      </c>
      <c r="C275" s="14"/>
      <c r="D275" s="14"/>
      <c r="E275" s="14"/>
      <c r="F275" s="14"/>
      <c r="G275" s="14"/>
      <c r="H275" s="14"/>
      <c r="I275" s="14"/>
      <c r="J275" s="143" t="e">
        <f>VLOOKUP($C275,'3D HUNT'!$C$9:$H$138,3,FALSE)</f>
        <v>#N/A</v>
      </c>
      <c r="K275" s="143" t="e">
        <f>VLOOKUP($C275,'3D HUNT'!$C$9:$H$138,4,FALSE)</f>
        <v>#N/A</v>
      </c>
      <c r="L275" s="143" t="e">
        <f>VLOOKUP($C275,'3D HUNT'!$C$9:$H$138,5,FALSE)</f>
        <v>#N/A</v>
      </c>
      <c r="M275" s="143" t="e">
        <f>VLOOKUP($C275,'3D HUNT'!$C$9:$H$138,6,FALSE)</f>
        <v>#N/A</v>
      </c>
    </row>
    <row r="276" spans="1:13">
      <c r="A276" s="33" t="s">
        <v>808</v>
      </c>
      <c r="B276" s="33" t="s">
        <v>501</v>
      </c>
      <c r="C276" s="14"/>
      <c r="D276" s="14"/>
      <c r="E276" s="14"/>
      <c r="F276" s="14"/>
      <c r="G276" s="14"/>
      <c r="H276" s="14"/>
      <c r="I276" s="14"/>
      <c r="J276" s="143" t="e">
        <f>VLOOKUP($C276,'3D HUNT'!$C$9:$H$138,3,FALSE)</f>
        <v>#N/A</v>
      </c>
      <c r="K276" s="143" t="e">
        <f>VLOOKUP($C276,'3D HUNT'!$C$9:$H$138,4,FALSE)</f>
        <v>#N/A</v>
      </c>
      <c r="L276" s="143" t="e">
        <f>VLOOKUP($C276,'3D HUNT'!$C$9:$H$138,5,FALSE)</f>
        <v>#N/A</v>
      </c>
      <c r="M276" s="143" t="e">
        <f>VLOOKUP($C276,'3D HUNT'!$C$9:$H$138,6,FALSE)</f>
        <v>#N/A</v>
      </c>
    </row>
    <row r="277" spans="1:13">
      <c r="A277" s="33" t="s">
        <v>809</v>
      </c>
      <c r="B277" s="33" t="s">
        <v>502</v>
      </c>
      <c r="C277" s="14"/>
      <c r="D277" s="14"/>
      <c r="E277" s="14"/>
      <c r="F277" s="14"/>
      <c r="G277" s="14"/>
      <c r="H277" s="14"/>
      <c r="I277" s="14"/>
      <c r="J277" s="143" t="e">
        <f>VLOOKUP($C277,'3D HUNT'!$C$9:$H$138,3,FALSE)</f>
        <v>#N/A</v>
      </c>
      <c r="K277" s="143" t="e">
        <f>VLOOKUP($C277,'3D HUNT'!$C$9:$H$138,4,FALSE)</f>
        <v>#N/A</v>
      </c>
      <c r="L277" s="143" t="e">
        <f>VLOOKUP($C277,'3D HUNT'!$C$9:$H$138,5,FALSE)</f>
        <v>#N/A</v>
      </c>
      <c r="M277" s="143" t="e">
        <f>VLOOKUP($C277,'3D HUNT'!$C$9:$H$138,6,FALSE)</f>
        <v>#N/A</v>
      </c>
    </row>
    <row r="278" spans="1:13">
      <c r="A278" s="33" t="s">
        <v>810</v>
      </c>
      <c r="B278" s="33" t="s">
        <v>503</v>
      </c>
      <c r="C278" s="14"/>
      <c r="D278" s="14"/>
      <c r="E278" s="14"/>
      <c r="F278" s="14"/>
      <c r="G278" s="14"/>
      <c r="H278" s="14"/>
      <c r="I278" s="14"/>
      <c r="J278" s="143" t="e">
        <f>VLOOKUP($C278,'3D HUNT'!$C$9:$H$138,3,FALSE)</f>
        <v>#N/A</v>
      </c>
      <c r="K278" s="143" t="e">
        <f>VLOOKUP($C278,'3D HUNT'!$C$9:$H$138,4,FALSE)</f>
        <v>#N/A</v>
      </c>
      <c r="L278" s="143" t="e">
        <f>VLOOKUP($C278,'3D HUNT'!$C$9:$H$138,5,FALSE)</f>
        <v>#N/A</v>
      </c>
      <c r="M278" s="143" t="e">
        <f>VLOOKUP($C278,'3D HUNT'!$C$9:$H$138,6,FALSE)</f>
        <v>#N/A</v>
      </c>
    </row>
    <row r="279" spans="1:13">
      <c r="A279" s="33" t="s">
        <v>811</v>
      </c>
      <c r="B279" s="33" t="s">
        <v>504</v>
      </c>
      <c r="C279" s="14"/>
      <c r="D279" s="14"/>
      <c r="E279" s="14"/>
      <c r="F279" s="14"/>
      <c r="G279" s="14"/>
      <c r="H279" s="14"/>
      <c r="I279" s="14"/>
      <c r="J279" s="143" t="e">
        <f>VLOOKUP($C279,'3D HUNT'!$C$9:$H$138,3,FALSE)</f>
        <v>#N/A</v>
      </c>
      <c r="K279" s="143" t="e">
        <f>VLOOKUP($C279,'3D HUNT'!$C$9:$H$138,4,FALSE)</f>
        <v>#N/A</v>
      </c>
      <c r="L279" s="143" t="e">
        <f>VLOOKUP($C279,'3D HUNT'!$C$9:$H$138,5,FALSE)</f>
        <v>#N/A</v>
      </c>
      <c r="M279" s="143" t="e">
        <f>VLOOKUP($C279,'3D HUNT'!$C$9:$H$138,6,FALSE)</f>
        <v>#N/A</v>
      </c>
    </row>
    <row r="280" spans="1:13">
      <c r="A280" s="33" t="s">
        <v>812</v>
      </c>
      <c r="B280" s="33" t="s">
        <v>118</v>
      </c>
      <c r="C280" s="14"/>
      <c r="D280" s="14"/>
      <c r="E280" s="14"/>
      <c r="F280" s="14"/>
      <c r="G280" s="14"/>
      <c r="H280" s="14"/>
      <c r="I280" s="14"/>
      <c r="J280" s="143" t="e">
        <f>VLOOKUP($C280,'3D HUNT'!$C$9:$H$138,3,FALSE)</f>
        <v>#N/A</v>
      </c>
      <c r="K280" s="143" t="e">
        <f>VLOOKUP($C280,'3D HUNT'!$C$9:$H$138,4,FALSE)</f>
        <v>#N/A</v>
      </c>
      <c r="L280" s="143" t="e">
        <f>VLOOKUP($C280,'3D HUNT'!$C$9:$H$138,5,FALSE)</f>
        <v>#N/A</v>
      </c>
      <c r="M280" s="143" t="e">
        <f>VLOOKUP($C280,'3D HUNT'!$C$9:$H$138,6,FALSE)</f>
        <v>#N/A</v>
      </c>
    </row>
    <row r="281" spans="1:13">
      <c r="A281" s="33" t="s">
        <v>813</v>
      </c>
      <c r="B281" s="33" t="s">
        <v>58</v>
      </c>
      <c r="C281" s="14" t="s">
        <v>246</v>
      </c>
      <c r="D281" s="14"/>
      <c r="E281" s="14"/>
      <c r="F281" s="14"/>
      <c r="G281" s="14"/>
      <c r="H281" s="14"/>
      <c r="I281" s="14"/>
      <c r="J281" s="143">
        <f>VLOOKUP($C281,'3D HUNT'!$C$9:$H$138,3,FALSE)</f>
        <v>261</v>
      </c>
      <c r="K281" s="143">
        <f>VLOOKUP($C281,'3D HUNT'!$C$9:$H$138,4,FALSE)</f>
        <v>232</v>
      </c>
      <c r="L281" s="143">
        <f>VLOOKUP($C281,'3D HUNT'!$C$9:$H$138,5,FALSE)</f>
        <v>203</v>
      </c>
      <c r="M281" s="143">
        <f>VLOOKUP($C281,'3D HUNT'!$C$9:$H$138,6,FALSE)</f>
        <v>145</v>
      </c>
    </row>
    <row r="282" spans="1:13">
      <c r="A282" s="33" t="s">
        <v>814</v>
      </c>
      <c r="B282" s="33" t="s">
        <v>505</v>
      </c>
      <c r="C282" s="14"/>
      <c r="D282" s="14"/>
      <c r="E282" s="14"/>
      <c r="F282" s="14"/>
      <c r="G282" s="14"/>
      <c r="H282" s="14"/>
      <c r="I282" s="14"/>
      <c r="J282" s="143" t="e">
        <f>VLOOKUP($C282,'3D HUNT'!$C$9:$H$138,3,FALSE)</f>
        <v>#N/A</v>
      </c>
      <c r="K282" s="143" t="e">
        <f>VLOOKUP($C282,'3D HUNT'!$C$9:$H$138,4,FALSE)</f>
        <v>#N/A</v>
      </c>
      <c r="L282" s="143" t="e">
        <f>VLOOKUP($C282,'3D HUNT'!$C$9:$H$138,5,FALSE)</f>
        <v>#N/A</v>
      </c>
      <c r="M282" s="143" t="e">
        <f>VLOOKUP($C282,'3D HUNT'!$C$9:$H$138,6,FALSE)</f>
        <v>#N/A</v>
      </c>
    </row>
    <row r="283" spans="1:13">
      <c r="A283" s="33" t="s">
        <v>815</v>
      </c>
      <c r="B283" s="33" t="s">
        <v>102</v>
      </c>
      <c r="C283" s="14"/>
      <c r="D283" s="14"/>
      <c r="E283" s="14"/>
      <c r="F283" s="14"/>
      <c r="G283" s="14"/>
      <c r="H283" s="14"/>
      <c r="I283" s="14"/>
      <c r="J283" s="143" t="e">
        <f>VLOOKUP($C283,'3D HUNT'!$C$9:$H$138,3,FALSE)</f>
        <v>#N/A</v>
      </c>
      <c r="K283" s="143" t="e">
        <f>VLOOKUP($C283,'3D HUNT'!$C$9:$H$138,4,FALSE)</f>
        <v>#N/A</v>
      </c>
      <c r="L283" s="143" t="e">
        <f>VLOOKUP($C283,'3D HUNT'!$C$9:$H$138,5,FALSE)</f>
        <v>#N/A</v>
      </c>
      <c r="M283" s="143" t="e">
        <f>VLOOKUP($C283,'3D HUNT'!$C$9:$H$138,6,FALSE)</f>
        <v>#N/A</v>
      </c>
    </row>
    <row r="284" spans="1:13">
      <c r="A284" s="33" t="s">
        <v>816</v>
      </c>
      <c r="B284" s="33" t="s">
        <v>506</v>
      </c>
      <c r="C284" s="14"/>
      <c r="D284" s="14"/>
      <c r="E284" s="14"/>
      <c r="F284" s="14"/>
      <c r="G284" s="14"/>
      <c r="H284" s="14"/>
      <c r="I284" s="14"/>
      <c r="J284" s="143" t="e">
        <f>VLOOKUP($C284,'3D HUNT'!$C$9:$H$138,3,FALSE)</f>
        <v>#N/A</v>
      </c>
      <c r="K284" s="143" t="e">
        <f>VLOOKUP($C284,'3D HUNT'!$C$9:$H$138,4,FALSE)</f>
        <v>#N/A</v>
      </c>
      <c r="L284" s="143" t="e">
        <f>VLOOKUP($C284,'3D HUNT'!$C$9:$H$138,5,FALSE)</f>
        <v>#N/A</v>
      </c>
      <c r="M284" s="143" t="e">
        <f>VLOOKUP($C284,'3D HUNT'!$C$9:$H$138,6,FALSE)</f>
        <v>#N/A</v>
      </c>
    </row>
    <row r="285" spans="1:13">
      <c r="A285" s="33" t="s">
        <v>817</v>
      </c>
      <c r="B285" s="33" t="s">
        <v>507</v>
      </c>
      <c r="C285" s="14"/>
      <c r="D285" s="14"/>
      <c r="E285" s="14"/>
      <c r="F285" s="14"/>
      <c r="G285" s="14"/>
      <c r="H285" s="14"/>
      <c r="I285" s="14"/>
      <c r="J285" s="143" t="e">
        <f>VLOOKUP($C285,'3D HUNT'!$C$9:$H$138,3,FALSE)</f>
        <v>#N/A</v>
      </c>
      <c r="K285" s="143" t="e">
        <f>VLOOKUP($C285,'3D HUNT'!$C$9:$H$138,4,FALSE)</f>
        <v>#N/A</v>
      </c>
      <c r="L285" s="143" t="e">
        <f>VLOOKUP($C285,'3D HUNT'!$C$9:$H$138,5,FALSE)</f>
        <v>#N/A</v>
      </c>
      <c r="M285" s="143" t="e">
        <f>VLOOKUP($C285,'3D HUNT'!$C$9:$H$138,6,FALSE)</f>
        <v>#N/A</v>
      </c>
    </row>
    <row r="286" spans="1:13">
      <c r="A286" s="33" t="s">
        <v>818</v>
      </c>
      <c r="B286" s="33" t="s">
        <v>508</v>
      </c>
      <c r="C286" s="14"/>
      <c r="D286" s="14"/>
      <c r="E286" s="14"/>
      <c r="F286" s="14"/>
      <c r="G286" s="14"/>
      <c r="H286" s="14"/>
      <c r="I286" s="14"/>
      <c r="J286" s="143" t="e">
        <f>VLOOKUP($C286,'3D HUNT'!$C$9:$H$138,3,FALSE)</f>
        <v>#N/A</v>
      </c>
      <c r="K286" s="143" t="e">
        <f>VLOOKUP($C286,'3D HUNT'!$C$9:$H$138,4,FALSE)</f>
        <v>#N/A</v>
      </c>
      <c r="L286" s="143" t="e">
        <f>VLOOKUP($C286,'3D HUNT'!$C$9:$H$138,5,FALSE)</f>
        <v>#N/A</v>
      </c>
      <c r="M286" s="143" t="e">
        <f>VLOOKUP($C286,'3D HUNT'!$C$9:$H$138,6,FALSE)</f>
        <v>#N/A</v>
      </c>
    </row>
    <row r="287" spans="1:13">
      <c r="A287" s="33" t="s">
        <v>819</v>
      </c>
      <c r="B287" s="33" t="s">
        <v>509</v>
      </c>
      <c r="C287" s="14"/>
      <c r="D287" s="14"/>
      <c r="E287" s="14"/>
      <c r="F287" s="14"/>
      <c r="G287" s="14"/>
      <c r="H287" s="14"/>
      <c r="I287" s="14"/>
      <c r="J287" s="143" t="e">
        <f>VLOOKUP($C287,'3D HUNT'!$C$9:$H$138,3,FALSE)</f>
        <v>#N/A</v>
      </c>
      <c r="K287" s="143" t="e">
        <f>VLOOKUP($C287,'3D HUNT'!$C$9:$H$138,4,FALSE)</f>
        <v>#N/A</v>
      </c>
      <c r="L287" s="143" t="e">
        <f>VLOOKUP($C287,'3D HUNT'!$C$9:$H$138,5,FALSE)</f>
        <v>#N/A</v>
      </c>
      <c r="M287" s="143" t="e">
        <f>VLOOKUP($C287,'3D HUNT'!$C$9:$H$138,6,FALSE)</f>
        <v>#N/A</v>
      </c>
    </row>
    <row r="288" spans="1:13">
      <c r="A288" s="33" t="s">
        <v>820</v>
      </c>
      <c r="B288" s="33" t="s">
        <v>510</v>
      </c>
      <c r="C288" s="14"/>
      <c r="D288" s="14"/>
      <c r="E288" s="14"/>
      <c r="F288" s="14"/>
      <c r="G288" s="14"/>
      <c r="H288" s="14"/>
      <c r="I288" s="14"/>
      <c r="J288" s="143" t="e">
        <f>VLOOKUP($C288,'3D HUNT'!$C$9:$H$138,3,FALSE)</f>
        <v>#N/A</v>
      </c>
      <c r="K288" s="143" t="e">
        <f>VLOOKUP($C288,'3D HUNT'!$C$9:$H$138,4,FALSE)</f>
        <v>#N/A</v>
      </c>
      <c r="L288" s="143" t="e">
        <f>VLOOKUP($C288,'3D HUNT'!$C$9:$H$138,5,FALSE)</f>
        <v>#N/A</v>
      </c>
      <c r="M288" s="143" t="e">
        <f>VLOOKUP($C288,'3D HUNT'!$C$9:$H$138,6,FALSE)</f>
        <v>#N/A</v>
      </c>
    </row>
    <row r="289" spans="1:13">
      <c r="A289" s="33" t="s">
        <v>821</v>
      </c>
      <c r="B289" s="33" t="s">
        <v>511</v>
      </c>
      <c r="C289" s="14"/>
      <c r="D289" s="14"/>
      <c r="E289" s="14"/>
      <c r="F289" s="14"/>
      <c r="G289" s="14"/>
      <c r="H289" s="14"/>
      <c r="I289" s="14"/>
      <c r="J289" s="143" t="e">
        <f>VLOOKUP($C289,'3D HUNT'!$C$9:$H$138,3,FALSE)</f>
        <v>#N/A</v>
      </c>
      <c r="K289" s="143" t="e">
        <f>VLOOKUP($C289,'3D HUNT'!$C$9:$H$138,4,FALSE)</f>
        <v>#N/A</v>
      </c>
      <c r="L289" s="143" t="e">
        <f>VLOOKUP($C289,'3D HUNT'!$C$9:$H$138,5,FALSE)</f>
        <v>#N/A</v>
      </c>
      <c r="M289" s="143" t="e">
        <f>VLOOKUP($C289,'3D HUNT'!$C$9:$H$138,6,FALSE)</f>
        <v>#N/A</v>
      </c>
    </row>
    <row r="290" spans="1:13">
      <c r="A290" s="33" t="s">
        <v>822</v>
      </c>
      <c r="B290" s="33" t="s">
        <v>512</v>
      </c>
      <c r="C290" s="14"/>
      <c r="D290" s="14"/>
      <c r="E290" s="14"/>
      <c r="F290" s="14"/>
      <c r="G290" s="14"/>
      <c r="H290" s="14"/>
      <c r="I290" s="14"/>
      <c r="J290" s="143" t="e">
        <f>VLOOKUP($C290,'3D HUNT'!$C$9:$H$138,3,FALSE)</f>
        <v>#N/A</v>
      </c>
      <c r="K290" s="143" t="e">
        <f>VLOOKUP($C290,'3D HUNT'!$C$9:$H$138,4,FALSE)</f>
        <v>#N/A</v>
      </c>
      <c r="L290" s="143" t="e">
        <f>VLOOKUP($C290,'3D HUNT'!$C$9:$H$138,5,FALSE)</f>
        <v>#N/A</v>
      </c>
      <c r="M290" s="143" t="e">
        <f>VLOOKUP($C290,'3D HUNT'!$C$9:$H$138,6,FALSE)</f>
        <v>#N/A</v>
      </c>
    </row>
    <row r="291" spans="1:13">
      <c r="A291" s="33" t="s">
        <v>823</v>
      </c>
      <c r="B291" s="33" t="s">
        <v>133</v>
      </c>
      <c r="C291" s="14"/>
      <c r="D291" s="14"/>
      <c r="E291" s="14"/>
      <c r="F291" s="14"/>
      <c r="G291" s="14"/>
      <c r="H291" s="14"/>
      <c r="I291" s="14"/>
      <c r="J291" s="143" t="e">
        <f>VLOOKUP($C291,'3D HUNT'!$C$9:$H$138,3,FALSE)</f>
        <v>#N/A</v>
      </c>
      <c r="K291" s="143" t="e">
        <f>VLOOKUP($C291,'3D HUNT'!$C$9:$H$138,4,FALSE)</f>
        <v>#N/A</v>
      </c>
      <c r="L291" s="143" t="e">
        <f>VLOOKUP($C291,'3D HUNT'!$C$9:$H$138,5,FALSE)</f>
        <v>#N/A</v>
      </c>
      <c r="M291" s="143" t="e">
        <f>VLOOKUP($C291,'3D HUNT'!$C$9:$H$138,6,FALSE)</f>
        <v>#N/A</v>
      </c>
    </row>
    <row r="292" spans="1:13">
      <c r="A292" s="33" t="s">
        <v>824</v>
      </c>
      <c r="B292" s="33" t="s">
        <v>513</v>
      </c>
      <c r="C292" s="14"/>
      <c r="D292" s="14"/>
      <c r="E292" s="14"/>
      <c r="F292" s="14"/>
      <c r="G292" s="14"/>
      <c r="H292" s="14"/>
      <c r="I292" s="14"/>
      <c r="J292" s="143" t="e">
        <f>VLOOKUP($C292,'3D HUNT'!$C$9:$H$138,3,FALSE)</f>
        <v>#N/A</v>
      </c>
      <c r="K292" s="143" t="e">
        <f>VLOOKUP($C292,'3D HUNT'!$C$9:$H$138,4,FALSE)</f>
        <v>#N/A</v>
      </c>
      <c r="L292" s="143" t="e">
        <f>VLOOKUP($C292,'3D HUNT'!$C$9:$H$138,5,FALSE)</f>
        <v>#N/A</v>
      </c>
      <c r="M292" s="143" t="e">
        <f>VLOOKUP($C292,'3D HUNT'!$C$9:$H$138,6,FALSE)</f>
        <v>#N/A</v>
      </c>
    </row>
    <row r="293" spans="1:13">
      <c r="A293" s="33" t="s">
        <v>825</v>
      </c>
      <c r="B293" s="33" t="s">
        <v>121</v>
      </c>
      <c r="C293" s="14"/>
      <c r="D293" s="14"/>
      <c r="E293" s="14"/>
      <c r="F293" s="14"/>
      <c r="G293" s="14"/>
      <c r="H293" s="14"/>
      <c r="I293" s="14"/>
      <c r="J293" s="143" t="e">
        <f>VLOOKUP($C293,'3D HUNT'!$C$9:$H$138,3,FALSE)</f>
        <v>#N/A</v>
      </c>
      <c r="K293" s="143" t="e">
        <f>VLOOKUP($C293,'3D HUNT'!$C$9:$H$138,4,FALSE)</f>
        <v>#N/A</v>
      </c>
      <c r="L293" s="143" t="e">
        <f>VLOOKUP($C293,'3D HUNT'!$C$9:$H$138,5,FALSE)</f>
        <v>#N/A</v>
      </c>
      <c r="M293" s="143" t="e">
        <f>VLOOKUP($C293,'3D HUNT'!$C$9:$H$138,6,FALSE)</f>
        <v>#N/A</v>
      </c>
    </row>
    <row r="294" spans="1:13">
      <c r="A294" s="33" t="s">
        <v>826</v>
      </c>
      <c r="B294" s="33" t="s">
        <v>514</v>
      </c>
      <c r="C294" s="14"/>
      <c r="D294" s="14"/>
      <c r="E294" s="14"/>
      <c r="F294" s="14"/>
      <c r="G294" s="14"/>
      <c r="H294" s="14"/>
      <c r="I294" s="14"/>
      <c r="J294" s="143" t="e">
        <f>VLOOKUP($C294,'3D HUNT'!$C$9:$H$138,3,FALSE)</f>
        <v>#N/A</v>
      </c>
      <c r="K294" s="143" t="e">
        <f>VLOOKUP($C294,'3D HUNT'!$C$9:$H$138,4,FALSE)</f>
        <v>#N/A</v>
      </c>
      <c r="L294" s="143" t="e">
        <f>VLOOKUP($C294,'3D HUNT'!$C$9:$H$138,5,FALSE)</f>
        <v>#N/A</v>
      </c>
      <c r="M294" s="143" t="e">
        <f>VLOOKUP($C294,'3D HUNT'!$C$9:$H$138,6,FALSE)</f>
        <v>#N/A</v>
      </c>
    </row>
    <row r="295" spans="1:13">
      <c r="A295" s="33" t="s">
        <v>827</v>
      </c>
      <c r="B295" s="33" t="s">
        <v>515</v>
      </c>
      <c r="C295" s="14"/>
      <c r="D295" s="14"/>
      <c r="E295" s="14"/>
      <c r="F295" s="14"/>
      <c r="G295" s="14"/>
      <c r="H295" s="14"/>
      <c r="I295" s="14"/>
      <c r="J295" s="143" t="e">
        <f>VLOOKUP($C295,'3D HUNT'!$C$9:$H$138,3,FALSE)</f>
        <v>#N/A</v>
      </c>
      <c r="K295" s="143" t="e">
        <f>VLOOKUP($C295,'3D HUNT'!$C$9:$H$138,4,FALSE)</f>
        <v>#N/A</v>
      </c>
      <c r="L295" s="143" t="e">
        <f>VLOOKUP($C295,'3D HUNT'!$C$9:$H$138,5,FALSE)</f>
        <v>#N/A</v>
      </c>
      <c r="M295" s="143" t="e">
        <f>VLOOKUP($C295,'3D HUNT'!$C$9:$H$138,6,FALSE)</f>
        <v>#N/A</v>
      </c>
    </row>
    <row r="296" spans="1:13">
      <c r="A296" s="33" t="s">
        <v>828</v>
      </c>
      <c r="B296" s="33" t="s">
        <v>516</v>
      </c>
      <c r="C296" s="14"/>
      <c r="D296" s="14"/>
      <c r="E296" s="14"/>
      <c r="F296" s="14"/>
      <c r="G296" s="14"/>
      <c r="H296" s="14"/>
      <c r="I296" s="14"/>
      <c r="J296" s="143" t="e">
        <f>VLOOKUP($C296,'3D HUNT'!$C$9:$H$138,3,FALSE)</f>
        <v>#N/A</v>
      </c>
      <c r="K296" s="143" t="e">
        <f>VLOOKUP($C296,'3D HUNT'!$C$9:$H$138,4,FALSE)</f>
        <v>#N/A</v>
      </c>
      <c r="L296" s="143" t="e">
        <f>VLOOKUP($C296,'3D HUNT'!$C$9:$H$138,5,FALSE)</f>
        <v>#N/A</v>
      </c>
      <c r="M296" s="143" t="e">
        <f>VLOOKUP($C296,'3D HUNT'!$C$9:$H$138,6,FALSE)</f>
        <v>#N/A</v>
      </c>
    </row>
    <row r="297" spans="1:13">
      <c r="A297" s="33" t="s">
        <v>829</v>
      </c>
      <c r="B297" s="33" t="s">
        <v>517</v>
      </c>
      <c r="C297" s="14"/>
      <c r="D297" s="14"/>
      <c r="E297" s="14"/>
      <c r="F297" s="14"/>
      <c r="G297" s="14"/>
      <c r="H297" s="14"/>
      <c r="I297" s="14"/>
      <c r="J297" s="143" t="e">
        <f>VLOOKUP($C297,'3D HUNT'!$C$9:$H$138,3,FALSE)</f>
        <v>#N/A</v>
      </c>
      <c r="K297" s="143" t="e">
        <f>VLOOKUP($C297,'3D HUNT'!$C$9:$H$138,4,FALSE)</f>
        <v>#N/A</v>
      </c>
      <c r="L297" s="143" t="e">
        <f>VLOOKUP($C297,'3D HUNT'!$C$9:$H$138,5,FALSE)</f>
        <v>#N/A</v>
      </c>
      <c r="M297" s="143" t="e">
        <f>VLOOKUP($C297,'3D HUNT'!$C$9:$H$138,6,FALSE)</f>
        <v>#N/A</v>
      </c>
    </row>
    <row r="298" spans="1:13">
      <c r="A298" s="33" t="s">
        <v>830</v>
      </c>
      <c r="B298" s="33" t="s">
        <v>59</v>
      </c>
      <c r="C298" s="14"/>
      <c r="D298" s="14"/>
      <c r="E298" s="14"/>
      <c r="F298" s="14"/>
      <c r="G298" s="14"/>
      <c r="H298" s="14"/>
      <c r="I298" s="14"/>
      <c r="J298" s="143" t="e">
        <f>VLOOKUP($C298,'3D HUNT'!$C$9:$H$138,3,FALSE)</f>
        <v>#N/A</v>
      </c>
      <c r="K298" s="143" t="e">
        <f>VLOOKUP($C298,'3D HUNT'!$C$9:$H$138,4,FALSE)</f>
        <v>#N/A</v>
      </c>
      <c r="L298" s="143" t="e">
        <f>VLOOKUP($C298,'3D HUNT'!$C$9:$H$138,5,FALSE)</f>
        <v>#N/A</v>
      </c>
      <c r="M298" s="143" t="e">
        <f>VLOOKUP($C298,'3D HUNT'!$C$9:$H$138,6,FALSE)</f>
        <v>#N/A</v>
      </c>
    </row>
    <row r="299" spans="1:13">
      <c r="A299" s="33" t="s">
        <v>831</v>
      </c>
      <c r="B299" s="33" t="s">
        <v>518</v>
      </c>
      <c r="C299" s="14"/>
      <c r="D299" s="14"/>
      <c r="E299" s="14"/>
      <c r="F299" s="14"/>
      <c r="G299" s="14"/>
      <c r="H299" s="14"/>
      <c r="I299" s="14"/>
      <c r="J299" s="143" t="e">
        <f>VLOOKUP($C299,'3D HUNT'!$C$9:$H$138,3,FALSE)</f>
        <v>#N/A</v>
      </c>
      <c r="K299" s="143" t="e">
        <f>VLOOKUP($C299,'3D HUNT'!$C$9:$H$138,4,FALSE)</f>
        <v>#N/A</v>
      </c>
      <c r="L299" s="143" t="e">
        <f>VLOOKUP($C299,'3D HUNT'!$C$9:$H$138,5,FALSE)</f>
        <v>#N/A</v>
      </c>
      <c r="M299" s="143" t="e">
        <f>VLOOKUP($C299,'3D HUNT'!$C$9:$H$138,6,FALSE)</f>
        <v>#N/A</v>
      </c>
    </row>
    <row r="300" spans="1:13">
      <c r="A300" s="33" t="s">
        <v>832</v>
      </c>
      <c r="B300" s="33" t="s">
        <v>519</v>
      </c>
      <c r="C300" s="14"/>
      <c r="D300" s="14"/>
      <c r="E300" s="14"/>
      <c r="F300" s="14"/>
      <c r="G300" s="14"/>
      <c r="H300" s="14"/>
      <c r="I300" s="14"/>
      <c r="J300" s="143" t="e">
        <f>VLOOKUP($C300,'3D HUNT'!$C$9:$H$138,3,FALSE)</f>
        <v>#N/A</v>
      </c>
      <c r="K300" s="143" t="e">
        <f>VLOOKUP($C300,'3D HUNT'!$C$9:$H$138,4,FALSE)</f>
        <v>#N/A</v>
      </c>
      <c r="L300" s="143" t="e">
        <f>VLOOKUP($C300,'3D HUNT'!$C$9:$H$138,5,FALSE)</f>
        <v>#N/A</v>
      </c>
      <c r="M300" s="143" t="e">
        <f>VLOOKUP($C300,'3D HUNT'!$C$9:$H$138,6,FALSE)</f>
        <v>#N/A</v>
      </c>
    </row>
    <row r="301" spans="1:13">
      <c r="A301" s="33" t="s">
        <v>833</v>
      </c>
      <c r="B301" s="33" t="s">
        <v>520</v>
      </c>
      <c r="C301" s="14"/>
      <c r="D301" s="14"/>
      <c r="E301" s="14"/>
      <c r="F301" s="14"/>
      <c r="G301" s="14"/>
      <c r="H301" s="14"/>
      <c r="I301" s="14"/>
      <c r="J301" s="143" t="e">
        <f>VLOOKUP($C301,'3D HUNT'!$C$9:$H$138,3,FALSE)</f>
        <v>#N/A</v>
      </c>
      <c r="K301" s="143" t="e">
        <f>VLOOKUP($C301,'3D HUNT'!$C$9:$H$138,4,FALSE)</f>
        <v>#N/A</v>
      </c>
      <c r="L301" s="143" t="e">
        <f>VLOOKUP($C301,'3D HUNT'!$C$9:$H$138,5,FALSE)</f>
        <v>#N/A</v>
      </c>
      <c r="M301" s="143" t="e">
        <f>VLOOKUP($C301,'3D HUNT'!$C$9:$H$138,6,FALSE)</f>
        <v>#N/A</v>
      </c>
    </row>
    <row r="302" spans="1:13">
      <c r="A302" s="33" t="s">
        <v>834</v>
      </c>
      <c r="B302" s="33" t="s">
        <v>521</v>
      </c>
      <c r="C302" s="14"/>
      <c r="D302" s="14"/>
      <c r="E302" s="14"/>
      <c r="F302" s="14"/>
      <c r="G302" s="14"/>
      <c r="H302" s="14"/>
      <c r="I302" s="14"/>
      <c r="J302" s="143" t="e">
        <f>VLOOKUP($C302,'3D HUNT'!$C$9:$H$138,3,FALSE)</f>
        <v>#N/A</v>
      </c>
      <c r="K302" s="143" t="e">
        <f>VLOOKUP($C302,'3D HUNT'!$C$9:$H$138,4,FALSE)</f>
        <v>#N/A</v>
      </c>
      <c r="L302" s="143" t="e">
        <f>VLOOKUP($C302,'3D HUNT'!$C$9:$H$138,5,FALSE)</f>
        <v>#N/A</v>
      </c>
      <c r="M302" s="143" t="e">
        <f>VLOOKUP($C302,'3D HUNT'!$C$9:$H$138,6,FALSE)</f>
        <v>#N/A</v>
      </c>
    </row>
    <row r="303" spans="1:13">
      <c r="A303" s="33" t="s">
        <v>835</v>
      </c>
      <c r="B303" s="33" t="s">
        <v>522</v>
      </c>
      <c r="C303" s="14"/>
      <c r="D303" s="14"/>
      <c r="E303" s="14"/>
      <c r="F303" s="14"/>
      <c r="G303" s="14"/>
      <c r="H303" s="14"/>
      <c r="I303" s="14"/>
      <c r="J303" s="143" t="e">
        <f>VLOOKUP($C303,'3D HUNT'!$C$9:$H$138,3,FALSE)</f>
        <v>#N/A</v>
      </c>
      <c r="K303" s="143" t="e">
        <f>VLOOKUP($C303,'3D HUNT'!$C$9:$H$138,4,FALSE)</f>
        <v>#N/A</v>
      </c>
      <c r="L303" s="143" t="e">
        <f>VLOOKUP($C303,'3D HUNT'!$C$9:$H$138,5,FALSE)</f>
        <v>#N/A</v>
      </c>
      <c r="M303" s="143" t="e">
        <f>VLOOKUP($C303,'3D HUNT'!$C$9:$H$138,6,FALSE)</f>
        <v>#N/A</v>
      </c>
    </row>
    <row r="304" spans="1:13">
      <c r="A304" s="33" t="s">
        <v>836</v>
      </c>
      <c r="B304" s="33" t="s">
        <v>523</v>
      </c>
      <c r="C304" s="14"/>
      <c r="D304" s="14"/>
      <c r="E304" s="14"/>
      <c r="F304" s="14"/>
      <c r="G304" s="14"/>
      <c r="H304" s="14"/>
      <c r="I304" s="14"/>
      <c r="J304" s="143" t="e">
        <f>VLOOKUP($C304,'3D HUNT'!$C$9:$H$138,3,FALSE)</f>
        <v>#N/A</v>
      </c>
      <c r="K304" s="143" t="e">
        <f>VLOOKUP($C304,'3D HUNT'!$C$9:$H$138,4,FALSE)</f>
        <v>#N/A</v>
      </c>
      <c r="L304" s="143" t="e">
        <f>VLOOKUP($C304,'3D HUNT'!$C$9:$H$138,5,FALSE)</f>
        <v>#N/A</v>
      </c>
      <c r="M304" s="143" t="e">
        <f>VLOOKUP($C304,'3D HUNT'!$C$9:$H$138,6,FALSE)</f>
        <v>#N/A</v>
      </c>
    </row>
    <row r="305" spans="1:13">
      <c r="A305" s="33" t="s">
        <v>837</v>
      </c>
      <c r="B305" s="33" t="s">
        <v>114</v>
      </c>
      <c r="C305" s="14" t="s">
        <v>85</v>
      </c>
      <c r="D305" s="14"/>
      <c r="E305" s="14"/>
      <c r="F305" s="14"/>
      <c r="G305" s="14"/>
      <c r="H305" s="14"/>
      <c r="I305" s="14"/>
      <c r="J305" s="143">
        <f>VLOOKUP($C305,'3D HUNT'!$C$9:$H$138,3,FALSE)</f>
        <v>352.8</v>
      </c>
      <c r="K305" s="143">
        <f>VLOOKUP($C305,'3D HUNT'!$C$9:$H$138,4,FALSE)</f>
        <v>313.60000000000002</v>
      </c>
      <c r="L305" s="143">
        <f>VLOOKUP($C305,'3D HUNT'!$C$9:$H$138,5,FALSE)</f>
        <v>274.39999999999998</v>
      </c>
      <c r="M305" s="143">
        <f>VLOOKUP($C305,'3D HUNT'!$C$9:$H$138,6,FALSE)</f>
        <v>196</v>
      </c>
    </row>
    <row r="306" spans="1:13">
      <c r="A306" s="33" t="s">
        <v>838</v>
      </c>
      <c r="B306" s="33" t="s">
        <v>524</v>
      </c>
      <c r="C306" s="14" t="s">
        <v>218</v>
      </c>
      <c r="D306" s="14"/>
      <c r="E306" s="14"/>
      <c r="F306" s="14"/>
      <c r="G306" s="14"/>
      <c r="H306" s="14"/>
      <c r="I306" s="14"/>
      <c r="J306" s="143">
        <f>VLOOKUP($C306,'3D HUNT'!$C$9:$H$138,3,FALSE)</f>
        <v>237.6</v>
      </c>
      <c r="K306" s="143">
        <f>VLOOKUP($C306,'3D HUNT'!$C$9:$H$138,4,FALSE)</f>
        <v>211.20000000000002</v>
      </c>
      <c r="L306" s="143">
        <f>VLOOKUP($C306,'3D HUNT'!$C$9:$H$138,5,FALSE)</f>
        <v>184.79999999999998</v>
      </c>
      <c r="M306" s="143">
        <f>VLOOKUP($C306,'3D HUNT'!$C$9:$H$138,6,FALSE)</f>
        <v>132</v>
      </c>
    </row>
    <row r="307" spans="1:13">
      <c r="A307" s="33" t="s">
        <v>839</v>
      </c>
      <c r="B307" s="33" t="s">
        <v>525</v>
      </c>
      <c r="C307" s="14"/>
      <c r="D307" s="14"/>
      <c r="E307" s="14"/>
      <c r="F307" s="14"/>
      <c r="G307" s="14"/>
      <c r="H307" s="14"/>
      <c r="I307" s="14"/>
      <c r="J307" s="143" t="e">
        <f>VLOOKUP($C307,'3D HUNT'!$C$9:$H$138,3,FALSE)</f>
        <v>#N/A</v>
      </c>
      <c r="K307" s="143" t="e">
        <f>VLOOKUP($C307,'3D HUNT'!$C$9:$H$138,4,FALSE)</f>
        <v>#N/A</v>
      </c>
      <c r="L307" s="143" t="e">
        <f>VLOOKUP($C307,'3D HUNT'!$C$9:$H$138,5,FALSE)</f>
        <v>#N/A</v>
      </c>
      <c r="M307" s="143" t="e">
        <f>VLOOKUP($C307,'3D HUNT'!$C$9:$H$138,6,FALSE)</f>
        <v>#N/A</v>
      </c>
    </row>
    <row r="308" spans="1:13">
      <c r="A308" s="33" t="s">
        <v>840</v>
      </c>
      <c r="B308" s="33" t="s">
        <v>526</v>
      </c>
      <c r="C308" s="14"/>
      <c r="D308" s="14"/>
      <c r="E308" s="14"/>
      <c r="F308" s="14"/>
      <c r="G308" s="14"/>
      <c r="H308" s="14"/>
      <c r="I308" s="14"/>
      <c r="J308" s="143" t="e">
        <f>VLOOKUP($C308,'3D HUNT'!$C$9:$H$138,3,FALSE)</f>
        <v>#N/A</v>
      </c>
      <c r="K308" s="143" t="e">
        <f>VLOOKUP($C308,'3D HUNT'!$C$9:$H$138,4,FALSE)</f>
        <v>#N/A</v>
      </c>
      <c r="L308" s="143" t="e">
        <f>VLOOKUP($C308,'3D HUNT'!$C$9:$H$138,5,FALSE)</f>
        <v>#N/A</v>
      </c>
      <c r="M308" s="143" t="e">
        <f>VLOOKUP($C308,'3D HUNT'!$C$9:$H$138,6,FALSE)</f>
        <v>#N/A</v>
      </c>
    </row>
    <row r="309" spans="1:13">
      <c r="A309" s="33" t="s">
        <v>841</v>
      </c>
      <c r="B309" s="33" t="s">
        <v>527</v>
      </c>
      <c r="C309" s="14"/>
      <c r="D309" s="14"/>
      <c r="E309" s="14"/>
      <c r="F309" s="14"/>
      <c r="G309" s="14"/>
      <c r="H309" s="14"/>
      <c r="I309" s="14"/>
      <c r="J309" s="143" t="e">
        <f>VLOOKUP($C309,'3D HUNT'!$C$9:$H$138,3,FALSE)</f>
        <v>#N/A</v>
      </c>
      <c r="K309" s="143" t="e">
        <f>VLOOKUP($C309,'3D HUNT'!$C$9:$H$138,4,FALSE)</f>
        <v>#N/A</v>
      </c>
      <c r="L309" s="143" t="e">
        <f>VLOOKUP($C309,'3D HUNT'!$C$9:$H$138,5,FALSE)</f>
        <v>#N/A</v>
      </c>
      <c r="M309" s="143" t="e">
        <f>VLOOKUP($C309,'3D HUNT'!$C$9:$H$138,6,FALSE)</f>
        <v>#N/A</v>
      </c>
    </row>
    <row r="310" spans="1:13">
      <c r="A310" s="33" t="s">
        <v>842</v>
      </c>
      <c r="B310" s="33" t="s">
        <v>528</v>
      </c>
      <c r="C310" s="14"/>
      <c r="D310" s="14"/>
      <c r="E310" s="14"/>
      <c r="F310" s="14"/>
      <c r="G310" s="14"/>
      <c r="H310" s="14"/>
      <c r="I310" s="14"/>
      <c r="J310" s="143" t="e">
        <f>VLOOKUP($C310,'3D HUNT'!$C$9:$H$138,3,FALSE)</f>
        <v>#N/A</v>
      </c>
      <c r="K310" s="143" t="e">
        <f>VLOOKUP($C310,'3D HUNT'!$C$9:$H$138,4,FALSE)</f>
        <v>#N/A</v>
      </c>
      <c r="L310" s="143" t="e">
        <f>VLOOKUP($C310,'3D HUNT'!$C$9:$H$138,5,FALSE)</f>
        <v>#N/A</v>
      </c>
      <c r="M310" s="143" t="e">
        <f>VLOOKUP($C310,'3D HUNT'!$C$9:$H$138,6,FALSE)</f>
        <v>#N/A</v>
      </c>
    </row>
    <row r="311" spans="1:13">
      <c r="A311" s="33" t="s">
        <v>843</v>
      </c>
      <c r="B311" s="33" t="s">
        <v>529</v>
      </c>
      <c r="C311" s="14"/>
      <c r="D311" s="14"/>
      <c r="E311" s="14"/>
      <c r="F311" s="14"/>
      <c r="G311" s="14"/>
      <c r="H311" s="14"/>
      <c r="I311" s="14"/>
      <c r="J311" s="143" t="e">
        <f>VLOOKUP($C311,'3D HUNT'!$C$9:$H$138,3,FALSE)</f>
        <v>#N/A</v>
      </c>
      <c r="K311" s="143" t="e">
        <f>VLOOKUP($C311,'3D HUNT'!$C$9:$H$138,4,FALSE)</f>
        <v>#N/A</v>
      </c>
      <c r="L311" s="143" t="e">
        <f>VLOOKUP($C311,'3D HUNT'!$C$9:$H$138,5,FALSE)</f>
        <v>#N/A</v>
      </c>
      <c r="M311" s="143" t="e">
        <f>VLOOKUP($C311,'3D HUNT'!$C$9:$H$138,6,FALSE)</f>
        <v>#N/A</v>
      </c>
    </row>
    <row r="312" spans="1:13">
      <c r="A312" s="33" t="s">
        <v>844</v>
      </c>
      <c r="B312" s="33" t="s">
        <v>530</v>
      </c>
      <c r="C312" s="14"/>
      <c r="D312" s="14"/>
      <c r="E312" s="14"/>
      <c r="F312" s="14"/>
      <c r="G312" s="14"/>
      <c r="H312" s="14"/>
      <c r="I312" s="14"/>
      <c r="J312" s="143" t="e">
        <f>VLOOKUP($C312,'3D HUNT'!$C$9:$H$138,3,FALSE)</f>
        <v>#N/A</v>
      </c>
      <c r="K312" s="143" t="e">
        <f>VLOOKUP($C312,'3D HUNT'!$C$9:$H$138,4,FALSE)</f>
        <v>#N/A</v>
      </c>
      <c r="L312" s="143" t="e">
        <f>VLOOKUP($C312,'3D HUNT'!$C$9:$H$138,5,FALSE)</f>
        <v>#N/A</v>
      </c>
      <c r="M312" s="143" t="e">
        <f>VLOOKUP($C312,'3D HUNT'!$C$9:$H$138,6,FALSE)</f>
        <v>#N/A</v>
      </c>
    </row>
    <row r="313" spans="1:13">
      <c r="A313" s="33" t="s">
        <v>845</v>
      </c>
      <c r="B313" s="33" t="s">
        <v>531</v>
      </c>
      <c r="C313" s="14"/>
      <c r="D313" s="14"/>
      <c r="E313" s="14"/>
      <c r="F313" s="14"/>
      <c r="G313" s="14"/>
      <c r="H313" s="14"/>
      <c r="I313" s="14"/>
      <c r="J313" s="143" t="e">
        <f>VLOOKUP($C313,'3D HUNT'!$C$9:$H$138,3,FALSE)</f>
        <v>#N/A</v>
      </c>
      <c r="K313" s="143" t="e">
        <f>VLOOKUP($C313,'3D HUNT'!$C$9:$H$138,4,FALSE)</f>
        <v>#N/A</v>
      </c>
      <c r="L313" s="143" t="e">
        <f>VLOOKUP($C313,'3D HUNT'!$C$9:$H$138,5,FALSE)</f>
        <v>#N/A</v>
      </c>
      <c r="M313" s="143" t="e">
        <f>VLOOKUP($C313,'3D HUNT'!$C$9:$H$138,6,FALSE)</f>
        <v>#N/A</v>
      </c>
    </row>
    <row r="314" spans="1:13">
      <c r="A314" s="33" t="s">
        <v>846</v>
      </c>
      <c r="B314" s="33" t="s">
        <v>532</v>
      </c>
      <c r="C314" s="14"/>
      <c r="D314" s="14"/>
      <c r="E314" s="14"/>
      <c r="F314" s="14"/>
      <c r="G314" s="14"/>
      <c r="H314" s="14"/>
      <c r="I314" s="14"/>
      <c r="J314" s="143" t="e">
        <f>VLOOKUP($C314,'3D HUNT'!$C$9:$H$138,3,FALSE)</f>
        <v>#N/A</v>
      </c>
      <c r="K314" s="143" t="e">
        <f>VLOOKUP($C314,'3D HUNT'!$C$9:$H$138,4,FALSE)</f>
        <v>#N/A</v>
      </c>
      <c r="L314" s="143" t="e">
        <f>VLOOKUP($C314,'3D HUNT'!$C$9:$H$138,5,FALSE)</f>
        <v>#N/A</v>
      </c>
      <c r="M314" s="143" t="e">
        <f>VLOOKUP($C314,'3D HUNT'!$C$9:$H$138,6,FALSE)</f>
        <v>#N/A</v>
      </c>
    </row>
    <row r="315" spans="1:13">
      <c r="A315" s="33" t="s">
        <v>847</v>
      </c>
      <c r="B315" s="33" t="s">
        <v>533</v>
      </c>
      <c r="C315" s="14"/>
      <c r="D315" s="14"/>
      <c r="E315" s="14"/>
      <c r="F315" s="14"/>
      <c r="G315" s="14"/>
      <c r="H315" s="14"/>
      <c r="I315" s="14"/>
      <c r="J315" s="143" t="e">
        <f>VLOOKUP($C315,'3D HUNT'!$C$9:$H$138,3,FALSE)</f>
        <v>#N/A</v>
      </c>
      <c r="K315" s="143" t="e">
        <f>VLOOKUP($C315,'3D HUNT'!$C$9:$H$138,4,FALSE)</f>
        <v>#N/A</v>
      </c>
      <c r="L315" s="143" t="e">
        <f>VLOOKUP($C315,'3D HUNT'!$C$9:$H$138,5,FALSE)</f>
        <v>#N/A</v>
      </c>
      <c r="M315" s="143" t="e">
        <f>VLOOKUP($C315,'3D HUNT'!$C$9:$H$138,6,FALSE)</f>
        <v>#N/A</v>
      </c>
    </row>
    <row r="316" spans="1:13">
      <c r="A316" s="33" t="s">
        <v>848</v>
      </c>
      <c r="B316" s="33" t="s">
        <v>534</v>
      </c>
      <c r="C316" s="14"/>
      <c r="D316" s="14"/>
      <c r="E316" s="14"/>
      <c r="F316" s="14"/>
      <c r="G316" s="14"/>
      <c r="H316" s="14"/>
      <c r="I316" s="14"/>
      <c r="J316" s="143" t="e">
        <f>VLOOKUP($C316,'3D HUNT'!$C$9:$H$138,3,FALSE)</f>
        <v>#N/A</v>
      </c>
      <c r="K316" s="143" t="e">
        <f>VLOOKUP($C316,'3D HUNT'!$C$9:$H$138,4,FALSE)</f>
        <v>#N/A</v>
      </c>
      <c r="L316" s="143" t="e">
        <f>VLOOKUP($C316,'3D HUNT'!$C$9:$H$138,5,FALSE)</f>
        <v>#N/A</v>
      </c>
      <c r="M316" s="143" t="e">
        <f>VLOOKUP($C316,'3D HUNT'!$C$9:$H$138,6,FALSE)</f>
        <v>#N/A</v>
      </c>
    </row>
    <row r="317" spans="1:13">
      <c r="A317" s="33" t="s">
        <v>849</v>
      </c>
      <c r="B317" s="33" t="s">
        <v>535</v>
      </c>
      <c r="C317" s="14"/>
      <c r="D317" s="14"/>
      <c r="E317" s="14"/>
      <c r="F317" s="14"/>
      <c r="G317" s="14"/>
      <c r="H317" s="14"/>
      <c r="I317" s="14"/>
      <c r="J317" s="143" t="e">
        <f>VLOOKUP($C317,'3D HUNT'!$C$9:$H$138,3,FALSE)</f>
        <v>#N/A</v>
      </c>
      <c r="K317" s="143" t="e">
        <f>VLOOKUP($C317,'3D HUNT'!$C$9:$H$138,4,FALSE)</f>
        <v>#N/A</v>
      </c>
      <c r="L317" s="143" t="e">
        <f>VLOOKUP($C317,'3D HUNT'!$C$9:$H$138,5,FALSE)</f>
        <v>#N/A</v>
      </c>
      <c r="M317" s="143" t="e">
        <f>VLOOKUP($C317,'3D HUNT'!$C$9:$H$138,6,FALSE)</f>
        <v>#N/A</v>
      </c>
    </row>
    <row r="318" spans="1:13">
      <c r="A318" s="33" t="s">
        <v>850</v>
      </c>
      <c r="B318" s="33" t="s">
        <v>536</v>
      </c>
      <c r="C318" s="14"/>
      <c r="D318" s="14"/>
      <c r="E318" s="14"/>
      <c r="F318" s="14"/>
      <c r="G318" s="14"/>
      <c r="H318" s="14"/>
      <c r="I318" s="14"/>
      <c r="J318" s="143" t="e">
        <f>VLOOKUP($C318,'3D HUNT'!$C$9:$H$138,3,FALSE)</f>
        <v>#N/A</v>
      </c>
      <c r="K318" s="143" t="e">
        <f>VLOOKUP($C318,'3D HUNT'!$C$9:$H$138,4,FALSE)</f>
        <v>#N/A</v>
      </c>
      <c r="L318" s="143" t="e">
        <f>VLOOKUP($C318,'3D HUNT'!$C$9:$H$138,5,FALSE)</f>
        <v>#N/A</v>
      </c>
      <c r="M318" s="143" t="e">
        <f>VLOOKUP($C318,'3D HUNT'!$C$9:$H$138,6,FALSE)</f>
        <v>#N/A</v>
      </c>
    </row>
    <row r="319" spans="1:13">
      <c r="A319" s="33" t="s">
        <v>851</v>
      </c>
      <c r="B319" s="33" t="s">
        <v>537</v>
      </c>
      <c r="C319" s="14"/>
      <c r="D319" s="14"/>
      <c r="E319" s="14"/>
      <c r="F319" s="14"/>
      <c r="G319" s="14"/>
      <c r="H319" s="14"/>
      <c r="I319" s="14"/>
      <c r="J319" s="143" t="e">
        <f>VLOOKUP($C319,'3D HUNT'!$C$9:$H$138,3,FALSE)</f>
        <v>#N/A</v>
      </c>
      <c r="K319" s="143" t="e">
        <f>VLOOKUP($C319,'3D HUNT'!$C$9:$H$138,4,FALSE)</f>
        <v>#N/A</v>
      </c>
      <c r="L319" s="143" t="e">
        <f>VLOOKUP($C319,'3D HUNT'!$C$9:$H$138,5,FALSE)</f>
        <v>#N/A</v>
      </c>
      <c r="M319" s="143" t="e">
        <f>VLOOKUP($C319,'3D HUNT'!$C$9:$H$138,6,FALSE)</f>
        <v>#N/A</v>
      </c>
    </row>
    <row r="320" spans="1:13">
      <c r="A320" s="33" t="s">
        <v>632</v>
      </c>
      <c r="B320" s="33" t="s">
        <v>538</v>
      </c>
      <c r="C320" s="14"/>
      <c r="D320" s="14"/>
      <c r="E320" s="14"/>
      <c r="F320" s="14"/>
      <c r="G320" s="14"/>
      <c r="H320" s="14"/>
      <c r="I320" s="14"/>
      <c r="J320" s="143" t="e">
        <f>VLOOKUP($C320,'3D HUNT'!$C$9:$H$138,3,FALSE)</f>
        <v>#N/A</v>
      </c>
      <c r="K320" s="143" t="e">
        <f>VLOOKUP($C320,'3D HUNT'!$C$9:$H$138,4,FALSE)</f>
        <v>#N/A</v>
      </c>
      <c r="L320" s="143" t="e">
        <f>VLOOKUP($C320,'3D HUNT'!$C$9:$H$138,5,FALSE)</f>
        <v>#N/A</v>
      </c>
      <c r="M320" s="143" t="e">
        <f>VLOOKUP($C320,'3D HUNT'!$C$9:$H$138,6,FALSE)</f>
        <v>#N/A</v>
      </c>
    </row>
    <row r="321" spans="1:13">
      <c r="A321" s="33" t="s">
        <v>852</v>
      </c>
      <c r="B321" s="33" t="s">
        <v>138</v>
      </c>
      <c r="C321" s="14"/>
      <c r="D321" s="14"/>
      <c r="E321" s="14"/>
      <c r="F321" s="14"/>
      <c r="G321" s="14"/>
      <c r="H321" s="14"/>
      <c r="I321" s="14"/>
      <c r="J321" s="143" t="e">
        <f>VLOOKUP($C321,'3D HUNT'!$C$9:$H$138,3,FALSE)</f>
        <v>#N/A</v>
      </c>
      <c r="K321" s="143" t="e">
        <f>VLOOKUP($C321,'3D HUNT'!$C$9:$H$138,4,FALSE)</f>
        <v>#N/A</v>
      </c>
      <c r="L321" s="143" t="e">
        <f>VLOOKUP($C321,'3D HUNT'!$C$9:$H$138,5,FALSE)</f>
        <v>#N/A</v>
      </c>
      <c r="M321" s="143" t="e">
        <f>VLOOKUP($C321,'3D HUNT'!$C$9:$H$138,6,FALSE)</f>
        <v>#N/A</v>
      </c>
    </row>
  </sheetData>
  <autoFilter ref="A4:M321"/>
  <mergeCells count="6">
    <mergeCell ref="B1:C1"/>
    <mergeCell ref="E1:E3"/>
    <mergeCell ref="H1:H3"/>
    <mergeCell ref="I1:I3"/>
    <mergeCell ref="B2:C2"/>
    <mergeCell ref="B3:C3"/>
  </mergeCells>
  <conditionalFormatting sqref="D5:H321">
    <cfRule type="cellIs" priority="1" operator="lessThan">
      <formula>$M5</formula>
    </cfRule>
    <cfRule type="cellIs" dxfId="7" priority="2" operator="greaterThanOrEqual">
      <formula>$J5</formula>
    </cfRule>
    <cfRule type="cellIs" dxfId="6" priority="3" operator="between">
      <formula>$K5</formula>
      <formula>$J5</formula>
    </cfRule>
    <cfRule type="cellIs" dxfId="5" priority="4" operator="between">
      <formula>$L5</formula>
      <formula>$K5</formula>
    </cfRule>
    <cfRule type="cellIs" dxfId="4" priority="5" operator="between">
      <formula>$M5</formula>
      <formula>$L5</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UAR!$C$9:$C$138</xm:f>
          </x14:formula1>
          <xm:sqref>C5:C321</xm:sqref>
        </x14:dataValidation>
      </x14:dataValidations>
    </ext>
  </extLst>
</worksheet>
</file>

<file path=xl/worksheets/sheet11.xml><?xml version="1.0" encoding="utf-8"?>
<worksheet xmlns="http://schemas.openxmlformats.org/spreadsheetml/2006/main" xmlns:r="http://schemas.openxmlformats.org/officeDocument/2006/relationships">
  <sheetPr>
    <tabColor rgb="FF00B0F0"/>
  </sheetPr>
  <dimension ref="A1:M139"/>
  <sheetViews>
    <sheetView zoomScaleNormal="100" workbookViewId="0">
      <pane ySplit="8" topLeftCell="A9" activePane="bottomLeft" state="frozen"/>
      <selection activeCell="A134" sqref="A134"/>
      <selection pane="bottomLeft" activeCell="D16" sqref="D16"/>
    </sheetView>
  </sheetViews>
  <sheetFormatPr defaultRowHeight="12.75"/>
  <cols>
    <col min="1" max="1" width="45.42578125" style="51" bestFit="1" customWidth="1"/>
    <col min="2" max="2" width="18.140625" style="51" bestFit="1" customWidth="1"/>
    <col min="3" max="3" width="18.140625" style="51" customWidth="1"/>
    <col min="4" max="8" width="15.7109375" style="60" customWidth="1"/>
    <col min="9" max="16384" width="9.140625" style="51"/>
  </cols>
  <sheetData>
    <row r="1" spans="1:13" ht="15.75">
      <c r="A1" s="43" t="s">
        <v>38</v>
      </c>
      <c r="B1" s="44"/>
      <c r="C1" s="44"/>
      <c r="D1" s="233" t="s">
        <v>161</v>
      </c>
      <c r="E1" s="234"/>
      <c r="F1" s="234"/>
      <c r="G1" s="234"/>
      <c r="H1" s="235"/>
    </row>
    <row r="2" spans="1:13">
      <c r="A2" s="45" t="s">
        <v>41</v>
      </c>
      <c r="B2" s="44"/>
      <c r="C2" s="44"/>
      <c r="D2" s="236" t="s">
        <v>157</v>
      </c>
      <c r="E2" s="237"/>
      <c r="F2" s="237"/>
      <c r="G2" s="237"/>
      <c r="H2" s="238"/>
    </row>
    <row r="3" spans="1:13">
      <c r="A3" s="47" t="s">
        <v>35</v>
      </c>
      <c r="B3" s="44"/>
      <c r="C3" s="44"/>
      <c r="D3" s="239"/>
      <c r="E3" s="240"/>
      <c r="F3" s="240"/>
      <c r="G3" s="240"/>
      <c r="H3" s="241"/>
    </row>
    <row r="4" spans="1:13">
      <c r="A4" s="159" t="s">
        <v>863</v>
      </c>
      <c r="B4" s="44"/>
      <c r="C4" s="44"/>
      <c r="D4" s="242" t="s">
        <v>40</v>
      </c>
      <c r="E4" s="243"/>
      <c r="F4" s="243"/>
      <c r="G4" s="243"/>
      <c r="H4" s="244"/>
    </row>
    <row r="5" spans="1:13">
      <c r="A5" s="160" t="s">
        <v>878</v>
      </c>
      <c r="B5" s="44"/>
      <c r="C5" s="44"/>
      <c r="D5" s="245"/>
      <c r="E5" s="246"/>
      <c r="F5" s="246"/>
      <c r="G5" s="246"/>
      <c r="H5" s="247"/>
    </row>
    <row r="6" spans="1:13" ht="25.5">
      <c r="A6" s="48" t="s">
        <v>860</v>
      </c>
      <c r="B6" s="44"/>
      <c r="C6" s="44"/>
      <c r="D6" s="219" t="s">
        <v>39</v>
      </c>
      <c r="E6" s="220"/>
      <c r="F6" s="220"/>
      <c r="G6" s="220"/>
      <c r="H6" s="221"/>
    </row>
    <row r="7" spans="1:13">
      <c r="A7" s="58"/>
      <c r="B7" s="49"/>
      <c r="C7" s="49"/>
      <c r="D7" s="252" t="s">
        <v>34</v>
      </c>
      <c r="E7" s="50" t="s">
        <v>4</v>
      </c>
      <c r="F7" s="50" t="s">
        <v>5</v>
      </c>
      <c r="G7" s="50" t="s">
        <v>6</v>
      </c>
      <c r="H7" s="50" t="s">
        <v>7</v>
      </c>
    </row>
    <row r="8" spans="1:13" ht="13.5" thickBot="1">
      <c r="A8" s="82" t="s">
        <v>3</v>
      </c>
      <c r="B8" s="82" t="s">
        <v>9</v>
      </c>
      <c r="C8" s="82"/>
      <c r="D8" s="217"/>
      <c r="E8" s="83">
        <v>0.9</v>
      </c>
      <c r="F8" s="83">
        <v>0.8</v>
      </c>
      <c r="G8" s="83">
        <v>0.7</v>
      </c>
      <c r="H8" s="83">
        <v>0.5</v>
      </c>
    </row>
    <row r="9" spans="1:13">
      <c r="A9" s="89" t="s">
        <v>10</v>
      </c>
      <c r="B9" s="90" t="s">
        <v>11</v>
      </c>
      <c r="C9" s="90" t="s">
        <v>177</v>
      </c>
      <c r="D9" s="162">
        <v>344</v>
      </c>
      <c r="E9" s="92">
        <f>D9*E8</f>
        <v>309.60000000000002</v>
      </c>
      <c r="F9" s="92">
        <f>D9*F8</f>
        <v>275.2</v>
      </c>
      <c r="G9" s="92">
        <f>D9*G8</f>
        <v>240.79999999999998</v>
      </c>
      <c r="H9" s="93">
        <f>D9*H8</f>
        <v>172</v>
      </c>
      <c r="I9" s="81"/>
      <c r="J9" s="81"/>
      <c r="K9" s="81"/>
      <c r="L9" s="81"/>
      <c r="M9" s="81"/>
    </row>
    <row r="10" spans="1:13">
      <c r="A10" s="94"/>
      <c r="B10" s="52" t="s">
        <v>12</v>
      </c>
      <c r="C10" s="52" t="s">
        <v>178</v>
      </c>
      <c r="D10" s="55">
        <v>276</v>
      </c>
      <c r="E10" s="54">
        <f>D10*E8</f>
        <v>248.4</v>
      </c>
      <c r="F10" s="54">
        <f>D10*F8</f>
        <v>220.8</v>
      </c>
      <c r="G10" s="54">
        <f>D10*G8</f>
        <v>193.2</v>
      </c>
      <c r="H10" s="95">
        <f>D10*H8</f>
        <v>138</v>
      </c>
      <c r="I10" s="81"/>
      <c r="J10" s="81"/>
      <c r="K10" s="81"/>
      <c r="L10" s="81"/>
      <c r="M10" s="81"/>
    </row>
    <row r="11" spans="1:13">
      <c r="A11" s="94"/>
      <c r="B11" s="52" t="s">
        <v>13</v>
      </c>
      <c r="C11" s="52" t="s">
        <v>66</v>
      </c>
      <c r="D11" s="161">
        <v>402</v>
      </c>
      <c r="E11" s="54">
        <f>D11*E8</f>
        <v>361.8</v>
      </c>
      <c r="F11" s="54">
        <f>D11*F8</f>
        <v>321.60000000000002</v>
      </c>
      <c r="G11" s="54">
        <f>D11*G8</f>
        <v>281.39999999999998</v>
      </c>
      <c r="H11" s="95">
        <f>D11*H8</f>
        <v>201</v>
      </c>
      <c r="I11" s="81"/>
      <c r="J11" s="81"/>
      <c r="K11" s="81"/>
      <c r="L11" s="81"/>
      <c r="M11" s="81"/>
    </row>
    <row r="12" spans="1:13">
      <c r="A12" s="94"/>
      <c r="B12" s="52" t="s">
        <v>14</v>
      </c>
      <c r="C12" s="52" t="s">
        <v>86</v>
      </c>
      <c r="D12" s="55">
        <v>342</v>
      </c>
      <c r="E12" s="54">
        <f>D12*E$8</f>
        <v>307.8</v>
      </c>
      <c r="F12" s="54">
        <f>D12*F$8</f>
        <v>273.60000000000002</v>
      </c>
      <c r="G12" s="54">
        <f>D12*G$8</f>
        <v>239.39999999999998</v>
      </c>
      <c r="H12" s="95">
        <f>D12*H$8</f>
        <v>171</v>
      </c>
      <c r="I12" s="81"/>
      <c r="J12" s="81"/>
      <c r="K12" s="81"/>
      <c r="L12" s="81"/>
      <c r="M12" s="81"/>
    </row>
    <row r="13" spans="1:13">
      <c r="A13" s="94"/>
      <c r="B13" s="52" t="s">
        <v>174</v>
      </c>
      <c r="C13" s="52" t="s">
        <v>180</v>
      </c>
      <c r="D13" s="161">
        <v>320</v>
      </c>
      <c r="E13" s="54">
        <f t="shared" ref="E13:E14" si="0">D13*E$8</f>
        <v>288</v>
      </c>
      <c r="F13" s="54">
        <f t="shared" ref="F13:F14" si="1">D13*F$8</f>
        <v>256</v>
      </c>
      <c r="G13" s="54">
        <f t="shared" ref="G13:G14" si="2">D13*G$8</f>
        <v>224</v>
      </c>
      <c r="H13" s="95">
        <f t="shared" ref="H13:H14" si="3">D13*H$8</f>
        <v>160</v>
      </c>
      <c r="I13" s="81"/>
      <c r="J13" s="81"/>
      <c r="K13" s="81"/>
      <c r="L13" s="81"/>
      <c r="M13" s="81"/>
    </row>
    <row r="14" spans="1:13">
      <c r="A14" s="94"/>
      <c r="B14" s="52" t="s">
        <v>175</v>
      </c>
      <c r="C14" s="52" t="s">
        <v>179</v>
      </c>
      <c r="D14" s="44"/>
      <c r="E14" s="54">
        <f t="shared" si="0"/>
        <v>0</v>
      </c>
      <c r="F14" s="54">
        <f t="shared" si="1"/>
        <v>0</v>
      </c>
      <c r="G14" s="54">
        <f t="shared" si="2"/>
        <v>0</v>
      </c>
      <c r="H14" s="95">
        <f t="shared" si="3"/>
        <v>0</v>
      </c>
      <c r="I14" s="81"/>
      <c r="J14" s="81"/>
      <c r="K14" s="81"/>
      <c r="L14" s="81"/>
      <c r="M14" s="81"/>
    </row>
    <row r="15" spans="1:13">
      <c r="A15" s="94"/>
      <c r="B15" s="52" t="s">
        <v>15</v>
      </c>
      <c r="C15" s="52" t="s">
        <v>181</v>
      </c>
      <c r="D15" s="161">
        <v>290</v>
      </c>
      <c r="E15" s="54">
        <f>D15*E8</f>
        <v>261</v>
      </c>
      <c r="F15" s="54">
        <f>D15*F8</f>
        <v>232</v>
      </c>
      <c r="G15" s="54">
        <f>D15*G8</f>
        <v>203</v>
      </c>
      <c r="H15" s="95">
        <f>D15*H8</f>
        <v>145</v>
      </c>
      <c r="I15" s="81"/>
      <c r="J15" s="81"/>
      <c r="K15" s="81"/>
      <c r="L15" s="81"/>
      <c r="M15" s="81"/>
    </row>
    <row r="16" spans="1:13">
      <c r="A16" s="94"/>
      <c r="B16" s="52" t="s">
        <v>27</v>
      </c>
      <c r="C16" s="52" t="s">
        <v>49</v>
      </c>
      <c r="D16" s="167">
        <v>240</v>
      </c>
      <c r="E16" s="54">
        <f>D16*E8</f>
        <v>216</v>
      </c>
      <c r="F16" s="54">
        <f>D16*F8</f>
        <v>192</v>
      </c>
      <c r="G16" s="54">
        <f>D16*G8</f>
        <v>168</v>
      </c>
      <c r="H16" s="95">
        <f>D16*H8</f>
        <v>120</v>
      </c>
      <c r="I16" s="81"/>
      <c r="J16" s="81"/>
      <c r="K16" s="81"/>
      <c r="L16" s="81"/>
      <c r="M16" s="81"/>
    </row>
    <row r="17" spans="1:13">
      <c r="A17" s="94"/>
      <c r="B17" s="52" t="s">
        <v>17</v>
      </c>
      <c r="C17" s="52" t="s">
        <v>48</v>
      </c>
      <c r="D17" s="166">
        <v>290</v>
      </c>
      <c r="E17" s="54">
        <f>D17*E8</f>
        <v>261</v>
      </c>
      <c r="F17" s="54">
        <f>D17*F8</f>
        <v>232</v>
      </c>
      <c r="G17" s="54">
        <f>D17*G8</f>
        <v>203</v>
      </c>
      <c r="H17" s="95">
        <f>D17*H8</f>
        <v>145</v>
      </c>
      <c r="I17" s="81"/>
      <c r="J17" s="81"/>
      <c r="K17" s="81"/>
      <c r="L17" s="81"/>
      <c r="M17" s="81"/>
    </row>
    <row r="18" spans="1:13" ht="13.5" thickBot="1">
      <c r="A18" s="96"/>
      <c r="B18" s="97" t="s">
        <v>18</v>
      </c>
      <c r="C18" s="97" t="s">
        <v>60</v>
      </c>
      <c r="D18" s="157">
        <v>238</v>
      </c>
      <c r="E18" s="99">
        <f>D18*E8</f>
        <v>214.20000000000002</v>
      </c>
      <c r="F18" s="99">
        <f>D18*F8</f>
        <v>190.4</v>
      </c>
      <c r="G18" s="99">
        <f>D18*G8</f>
        <v>166.6</v>
      </c>
      <c r="H18" s="100">
        <f>D18*H8</f>
        <v>119</v>
      </c>
      <c r="I18" s="81"/>
      <c r="J18" s="81"/>
      <c r="K18" s="81"/>
      <c r="L18" s="81"/>
      <c r="M18" s="81"/>
    </row>
    <row r="19" spans="1:13">
      <c r="A19" s="89" t="s">
        <v>19</v>
      </c>
      <c r="B19" s="90" t="s">
        <v>11</v>
      </c>
      <c r="C19" s="90" t="s">
        <v>128</v>
      </c>
      <c r="D19" s="112">
        <v>374</v>
      </c>
      <c r="E19" s="92">
        <f>D19*E8</f>
        <v>336.6</v>
      </c>
      <c r="F19" s="92">
        <f>D19*F8</f>
        <v>299.2</v>
      </c>
      <c r="G19" s="92">
        <f>D19*G8</f>
        <v>261.8</v>
      </c>
      <c r="H19" s="93">
        <f>D19*H8</f>
        <v>187</v>
      </c>
      <c r="I19" s="81"/>
      <c r="J19" s="81"/>
      <c r="K19" s="81"/>
      <c r="L19" s="81"/>
      <c r="M19" s="81"/>
    </row>
    <row r="20" spans="1:13">
      <c r="A20" s="94"/>
      <c r="B20" s="52" t="s">
        <v>12</v>
      </c>
      <c r="C20" s="52" t="s">
        <v>182</v>
      </c>
      <c r="D20" s="56">
        <f>(D22/D21)*D19</f>
        <v>361.76635514018693</v>
      </c>
      <c r="E20" s="54">
        <f>D20*E8</f>
        <v>325.58971962616823</v>
      </c>
      <c r="F20" s="54">
        <f>D20*F8</f>
        <v>289.41308411214953</v>
      </c>
      <c r="G20" s="54">
        <f>D20*G8</f>
        <v>253.23644859813083</v>
      </c>
      <c r="H20" s="95">
        <f>D20*H8</f>
        <v>180.88317757009347</v>
      </c>
      <c r="I20" s="81"/>
      <c r="J20" s="81"/>
      <c r="K20" s="81"/>
      <c r="L20" s="81"/>
      <c r="M20" s="81"/>
    </row>
    <row r="21" spans="1:13">
      <c r="A21" s="94"/>
      <c r="B21" s="52" t="s">
        <v>13</v>
      </c>
      <c r="C21" s="52" t="s">
        <v>183</v>
      </c>
      <c r="D21" s="161">
        <v>428</v>
      </c>
      <c r="E21" s="54">
        <f>D21*E8</f>
        <v>385.2</v>
      </c>
      <c r="F21" s="54">
        <f>D21*F8</f>
        <v>342.40000000000003</v>
      </c>
      <c r="G21" s="54">
        <f>D21*G8</f>
        <v>299.59999999999997</v>
      </c>
      <c r="H21" s="95">
        <f>D21*H8</f>
        <v>214</v>
      </c>
      <c r="I21" s="81"/>
      <c r="J21" s="81"/>
      <c r="K21" s="81"/>
      <c r="L21" s="81"/>
      <c r="M21" s="81"/>
    </row>
    <row r="22" spans="1:13">
      <c r="A22" s="94"/>
      <c r="B22" s="52" t="s">
        <v>14</v>
      </c>
      <c r="C22" s="52" t="s">
        <v>184</v>
      </c>
      <c r="D22" s="161">
        <v>414</v>
      </c>
      <c r="E22" s="54">
        <f>D22*E8</f>
        <v>372.6</v>
      </c>
      <c r="F22" s="54">
        <f>D22*F8</f>
        <v>331.20000000000005</v>
      </c>
      <c r="G22" s="54">
        <f>D22*G8</f>
        <v>289.79999999999995</v>
      </c>
      <c r="H22" s="95">
        <f>D22*H8</f>
        <v>207</v>
      </c>
      <c r="I22" s="81"/>
      <c r="J22" s="81"/>
      <c r="K22" s="81"/>
      <c r="L22" s="81"/>
      <c r="M22" s="81"/>
    </row>
    <row r="23" spans="1:13">
      <c r="A23" s="94"/>
      <c r="B23" s="52" t="s">
        <v>174</v>
      </c>
      <c r="C23" s="52" t="s">
        <v>185</v>
      </c>
      <c r="D23" s="57"/>
      <c r="E23" s="54">
        <f t="shared" ref="E23:E24" si="4">D23*E$8</f>
        <v>0</v>
      </c>
      <c r="F23" s="54">
        <f t="shared" ref="F23:F24" si="5">D23*F$8</f>
        <v>0</v>
      </c>
      <c r="G23" s="54">
        <f t="shared" ref="G23:G24" si="6">D23*G$8</f>
        <v>0</v>
      </c>
      <c r="H23" s="95">
        <f t="shared" ref="H23:H24" si="7">D23*H$8</f>
        <v>0</v>
      </c>
      <c r="I23" s="81"/>
      <c r="J23" s="81"/>
      <c r="K23" s="81"/>
      <c r="L23" s="81"/>
      <c r="M23" s="81"/>
    </row>
    <row r="24" spans="1:13">
      <c r="A24" s="94"/>
      <c r="B24" s="52" t="s">
        <v>175</v>
      </c>
      <c r="C24" s="52" t="s">
        <v>186</v>
      </c>
      <c r="D24" s="57"/>
      <c r="E24" s="54">
        <f t="shared" si="4"/>
        <v>0</v>
      </c>
      <c r="F24" s="54">
        <f t="shared" si="5"/>
        <v>0</v>
      </c>
      <c r="G24" s="54">
        <f t="shared" si="6"/>
        <v>0</v>
      </c>
      <c r="H24" s="95">
        <f t="shared" si="7"/>
        <v>0</v>
      </c>
      <c r="I24" s="81"/>
      <c r="J24" s="81"/>
      <c r="K24" s="81"/>
      <c r="L24" s="81"/>
      <c r="M24" s="81"/>
    </row>
    <row r="25" spans="1:13">
      <c r="A25" s="94"/>
      <c r="B25" s="52" t="s">
        <v>15</v>
      </c>
      <c r="C25" s="52" t="s">
        <v>95</v>
      </c>
      <c r="D25" s="56">
        <f>(D19+D21)/2</f>
        <v>401</v>
      </c>
      <c r="E25" s="54">
        <f>D25*E8</f>
        <v>360.90000000000003</v>
      </c>
      <c r="F25" s="54">
        <f>D25*F8</f>
        <v>320.8</v>
      </c>
      <c r="G25" s="54">
        <f>D25*G8</f>
        <v>280.7</v>
      </c>
      <c r="H25" s="95">
        <f>D25*H8</f>
        <v>200.5</v>
      </c>
      <c r="I25" s="81"/>
      <c r="J25" s="81"/>
      <c r="K25" s="81"/>
      <c r="L25" s="81"/>
      <c r="M25" s="81"/>
    </row>
    <row r="26" spans="1:13">
      <c r="A26" s="94"/>
      <c r="B26" s="52" t="s">
        <v>27</v>
      </c>
      <c r="C26" s="52" t="s">
        <v>187</v>
      </c>
      <c r="D26" s="56">
        <f>(D22/D21)*D25</f>
        <v>387.88317757009349</v>
      </c>
      <c r="E26" s="54">
        <f>D26*E8</f>
        <v>349.09485981308416</v>
      </c>
      <c r="F26" s="54">
        <f>D26*F8</f>
        <v>310.30654205607482</v>
      </c>
      <c r="G26" s="54">
        <f>D26*G8</f>
        <v>271.51822429906542</v>
      </c>
      <c r="H26" s="95">
        <f>D26*H8</f>
        <v>193.94158878504675</v>
      </c>
      <c r="I26" s="81"/>
      <c r="J26" s="81"/>
      <c r="K26" s="81"/>
      <c r="L26" s="81"/>
      <c r="M26" s="81"/>
    </row>
    <row r="27" spans="1:13">
      <c r="A27" s="94"/>
      <c r="B27" s="52" t="s">
        <v>17</v>
      </c>
      <c r="C27" s="52" t="s">
        <v>188</v>
      </c>
      <c r="D27" s="57">
        <v>375</v>
      </c>
      <c r="E27" s="54">
        <f>D27*E8</f>
        <v>337.5</v>
      </c>
      <c r="F27" s="54">
        <f>D27*F8</f>
        <v>300</v>
      </c>
      <c r="G27" s="54">
        <f>D27*G8</f>
        <v>262.5</v>
      </c>
      <c r="H27" s="95">
        <f>D27*H8</f>
        <v>187.5</v>
      </c>
      <c r="I27" s="81"/>
      <c r="J27" s="81"/>
      <c r="K27" s="81"/>
      <c r="L27" s="81"/>
      <c r="M27" s="81"/>
    </row>
    <row r="28" spans="1:13" ht="13.5" thickBot="1">
      <c r="A28" s="96"/>
      <c r="B28" s="97" t="s">
        <v>18</v>
      </c>
      <c r="C28" s="97" t="s">
        <v>189</v>
      </c>
      <c r="D28" s="117">
        <v>278</v>
      </c>
      <c r="E28" s="99">
        <f>D28*E8</f>
        <v>250.20000000000002</v>
      </c>
      <c r="F28" s="99">
        <f>D28*F8</f>
        <v>222.4</v>
      </c>
      <c r="G28" s="99">
        <f>D28*G8</f>
        <v>194.6</v>
      </c>
      <c r="H28" s="100">
        <f>D28*H8</f>
        <v>139</v>
      </c>
      <c r="I28" s="81"/>
      <c r="J28" s="81"/>
      <c r="K28" s="81"/>
      <c r="L28" s="81"/>
      <c r="M28" s="81"/>
    </row>
    <row r="29" spans="1:13">
      <c r="A29" s="89" t="s">
        <v>20</v>
      </c>
      <c r="B29" s="90" t="s">
        <v>11</v>
      </c>
      <c r="C29" s="90" t="s">
        <v>190</v>
      </c>
      <c r="D29" s="161">
        <v>382</v>
      </c>
      <c r="E29" s="92">
        <f>D29*E8</f>
        <v>343.8</v>
      </c>
      <c r="F29" s="92">
        <f>D29*F8</f>
        <v>305.60000000000002</v>
      </c>
      <c r="G29" s="92">
        <f>D29*G8</f>
        <v>267.39999999999998</v>
      </c>
      <c r="H29" s="93">
        <f>D29*H8</f>
        <v>191</v>
      </c>
      <c r="I29" s="81"/>
      <c r="J29" s="81"/>
      <c r="K29" s="81"/>
      <c r="L29" s="81"/>
      <c r="M29" s="81"/>
    </row>
    <row r="30" spans="1:13">
      <c r="A30" s="94"/>
      <c r="B30" s="52" t="s">
        <v>12</v>
      </c>
      <c r="C30" s="52" t="s">
        <v>191</v>
      </c>
      <c r="D30" s="161">
        <v>288</v>
      </c>
      <c r="E30" s="54">
        <f>D30*E8</f>
        <v>259.2</v>
      </c>
      <c r="F30" s="54">
        <f>D30*F8</f>
        <v>230.4</v>
      </c>
      <c r="G30" s="54">
        <f>D30*G8</f>
        <v>201.6</v>
      </c>
      <c r="H30" s="95">
        <f>D30*H8</f>
        <v>144</v>
      </c>
      <c r="I30" s="81"/>
      <c r="J30" s="81"/>
      <c r="K30" s="81"/>
      <c r="L30" s="81"/>
      <c r="M30" s="81"/>
    </row>
    <row r="31" spans="1:13">
      <c r="A31" s="94"/>
      <c r="B31" s="52" t="s">
        <v>13</v>
      </c>
      <c r="C31" s="52" t="s">
        <v>192</v>
      </c>
      <c r="D31" s="161">
        <v>410</v>
      </c>
      <c r="E31" s="54">
        <f>D31*E8</f>
        <v>369</v>
      </c>
      <c r="F31" s="54">
        <f>D31*F8</f>
        <v>328</v>
      </c>
      <c r="G31" s="54">
        <f>D31*G8</f>
        <v>287</v>
      </c>
      <c r="H31" s="95">
        <f>D31*H8</f>
        <v>205</v>
      </c>
      <c r="I31" s="81"/>
      <c r="J31" s="81"/>
      <c r="K31" s="81"/>
      <c r="L31" s="81"/>
      <c r="M31" s="81"/>
    </row>
    <row r="32" spans="1:13">
      <c r="A32" s="94"/>
      <c r="B32" s="52" t="s">
        <v>14</v>
      </c>
      <c r="C32" s="52" t="s">
        <v>193</v>
      </c>
      <c r="D32" s="161">
        <v>368</v>
      </c>
      <c r="E32" s="54">
        <f>D32*E8</f>
        <v>331.2</v>
      </c>
      <c r="F32" s="54">
        <f>D32*F8</f>
        <v>294.40000000000003</v>
      </c>
      <c r="G32" s="54">
        <f>D32*G8</f>
        <v>257.59999999999997</v>
      </c>
      <c r="H32" s="95">
        <f>D32*H8</f>
        <v>184</v>
      </c>
      <c r="I32" s="81"/>
      <c r="J32" s="81"/>
      <c r="K32" s="81"/>
      <c r="L32" s="81"/>
      <c r="M32" s="81"/>
    </row>
    <row r="33" spans="1:13">
      <c r="A33" s="94"/>
      <c r="B33" s="52" t="s">
        <v>174</v>
      </c>
      <c r="C33" s="52" t="s">
        <v>194</v>
      </c>
      <c r="D33" s="161">
        <v>218</v>
      </c>
      <c r="E33" s="54">
        <f t="shared" ref="E33:E34" si="8">D33*E$8</f>
        <v>196.20000000000002</v>
      </c>
      <c r="F33" s="54">
        <f t="shared" ref="F33:F34" si="9">D33*F$8</f>
        <v>174.4</v>
      </c>
      <c r="G33" s="54">
        <f t="shared" ref="G33:G34" si="10">D33*G$8</f>
        <v>152.6</v>
      </c>
      <c r="H33" s="95">
        <f t="shared" ref="H33:H34" si="11">D33*H$8</f>
        <v>109</v>
      </c>
      <c r="I33" s="81"/>
      <c r="J33" s="81"/>
      <c r="K33" s="81"/>
      <c r="L33" s="81"/>
      <c r="M33" s="81"/>
    </row>
    <row r="34" spans="1:13">
      <c r="A34" s="94"/>
      <c r="B34" s="52" t="s">
        <v>175</v>
      </c>
      <c r="C34" s="52" t="s">
        <v>195</v>
      </c>
      <c r="D34" s="161">
        <v>240</v>
      </c>
      <c r="E34" s="54">
        <f t="shared" si="8"/>
        <v>216</v>
      </c>
      <c r="F34" s="54">
        <f t="shared" si="9"/>
        <v>192</v>
      </c>
      <c r="G34" s="54">
        <f t="shared" si="10"/>
        <v>168</v>
      </c>
      <c r="H34" s="95">
        <f t="shared" si="11"/>
        <v>120</v>
      </c>
      <c r="I34" s="81"/>
      <c r="J34" s="81"/>
      <c r="K34" s="81"/>
      <c r="L34" s="81"/>
      <c r="M34" s="81"/>
    </row>
    <row r="35" spans="1:13">
      <c r="A35" s="94"/>
      <c r="B35" s="52" t="s">
        <v>15</v>
      </c>
      <c r="C35" s="52" t="s">
        <v>196</v>
      </c>
      <c r="D35" s="161">
        <v>222</v>
      </c>
      <c r="E35" s="54">
        <f>D35*E8</f>
        <v>199.8</v>
      </c>
      <c r="F35" s="54">
        <f>D35*F8</f>
        <v>177.60000000000002</v>
      </c>
      <c r="G35" s="54">
        <f>D35*G8</f>
        <v>155.39999999999998</v>
      </c>
      <c r="H35" s="95">
        <f>D35*H8</f>
        <v>111</v>
      </c>
      <c r="I35" s="81"/>
      <c r="J35" s="81"/>
      <c r="K35" s="81"/>
      <c r="L35" s="81"/>
      <c r="M35" s="81"/>
    </row>
    <row r="36" spans="1:13">
      <c r="A36" s="94"/>
      <c r="B36" s="52" t="s">
        <v>27</v>
      </c>
      <c r="C36" s="52" t="s">
        <v>197</v>
      </c>
      <c r="D36" s="161">
        <v>336</v>
      </c>
      <c r="E36" s="54">
        <f>D36*E8</f>
        <v>302.40000000000003</v>
      </c>
      <c r="F36" s="54">
        <f>D36*F8</f>
        <v>268.8</v>
      </c>
      <c r="G36" s="54">
        <f>D36*G8</f>
        <v>235.2</v>
      </c>
      <c r="H36" s="95">
        <f>D36*H8</f>
        <v>168</v>
      </c>
      <c r="I36" s="81"/>
      <c r="J36" s="81"/>
      <c r="K36" s="81"/>
      <c r="L36" s="81"/>
      <c r="M36" s="81"/>
    </row>
    <row r="37" spans="1:13">
      <c r="A37" s="94"/>
      <c r="B37" s="52" t="s">
        <v>17</v>
      </c>
      <c r="C37" s="52" t="s">
        <v>198</v>
      </c>
      <c r="D37" s="57">
        <v>446</v>
      </c>
      <c r="E37" s="54">
        <f>D37*E8</f>
        <v>401.40000000000003</v>
      </c>
      <c r="F37" s="54">
        <f>D37*F8</f>
        <v>356.8</v>
      </c>
      <c r="G37" s="54">
        <f>D37*G8</f>
        <v>312.2</v>
      </c>
      <c r="H37" s="95">
        <f>D37*H8</f>
        <v>223</v>
      </c>
      <c r="I37" s="81"/>
      <c r="J37" s="81"/>
      <c r="K37" s="81"/>
      <c r="L37" s="81"/>
      <c r="M37" s="81"/>
    </row>
    <row r="38" spans="1:13" ht="13.5" thickBot="1">
      <c r="A38" s="96"/>
      <c r="B38" s="97" t="s">
        <v>18</v>
      </c>
      <c r="C38" s="97" t="s">
        <v>199</v>
      </c>
      <c r="D38" s="117">
        <v>425</v>
      </c>
      <c r="E38" s="99">
        <f>D38*E8</f>
        <v>382.5</v>
      </c>
      <c r="F38" s="99">
        <f>D38*F8</f>
        <v>340</v>
      </c>
      <c r="G38" s="99">
        <f>D38*G8</f>
        <v>297.5</v>
      </c>
      <c r="H38" s="100">
        <f>D38*H8</f>
        <v>212.5</v>
      </c>
      <c r="I38" s="81"/>
      <c r="J38" s="81"/>
      <c r="K38" s="81"/>
      <c r="L38" s="81"/>
      <c r="M38" s="81"/>
    </row>
    <row r="39" spans="1:13">
      <c r="A39" s="89" t="s">
        <v>0</v>
      </c>
      <c r="B39" s="90" t="s">
        <v>11</v>
      </c>
      <c r="C39" s="90" t="s">
        <v>200</v>
      </c>
      <c r="D39" s="161">
        <v>300</v>
      </c>
      <c r="E39" s="92">
        <f>D39*E8</f>
        <v>270</v>
      </c>
      <c r="F39" s="92">
        <f>D39*F8</f>
        <v>240</v>
      </c>
      <c r="G39" s="92">
        <f>D39*G8</f>
        <v>210</v>
      </c>
      <c r="H39" s="93">
        <f>D39*H8</f>
        <v>150</v>
      </c>
      <c r="I39" s="81"/>
      <c r="J39" s="81"/>
      <c r="K39" s="81"/>
      <c r="L39" s="81"/>
      <c r="M39" s="81"/>
    </row>
    <row r="40" spans="1:13">
      <c r="A40" s="94"/>
      <c r="B40" s="52" t="s">
        <v>12</v>
      </c>
      <c r="C40" s="52" t="s">
        <v>201</v>
      </c>
      <c r="D40" s="56">
        <f>(D42/D41)*D39</f>
        <v>218.91891891891891</v>
      </c>
      <c r="E40" s="54">
        <f>D40*E8</f>
        <v>197.02702702702703</v>
      </c>
      <c r="F40" s="54">
        <f>D40*F8</f>
        <v>175.13513513513513</v>
      </c>
      <c r="G40" s="54">
        <f>D40*G8</f>
        <v>153.24324324324323</v>
      </c>
      <c r="H40" s="95">
        <f>D40*H8</f>
        <v>109.45945945945945</v>
      </c>
      <c r="I40" s="81"/>
      <c r="J40" s="81"/>
      <c r="K40" s="81"/>
      <c r="L40" s="81"/>
      <c r="M40" s="81"/>
    </row>
    <row r="41" spans="1:13">
      <c r="A41" s="94"/>
      <c r="B41" s="52" t="s">
        <v>13</v>
      </c>
      <c r="C41" s="52" t="s">
        <v>202</v>
      </c>
      <c r="D41" s="55">
        <v>444</v>
      </c>
      <c r="E41" s="54">
        <f>D41*E8</f>
        <v>399.6</v>
      </c>
      <c r="F41" s="54">
        <f>D41*F8</f>
        <v>355.20000000000005</v>
      </c>
      <c r="G41" s="54">
        <f>D41*G8</f>
        <v>310.79999999999995</v>
      </c>
      <c r="H41" s="95">
        <f>D41*H8</f>
        <v>222</v>
      </c>
      <c r="I41" s="81"/>
      <c r="J41" s="81"/>
      <c r="K41" s="81"/>
      <c r="L41" s="81"/>
      <c r="M41" s="81"/>
    </row>
    <row r="42" spans="1:13">
      <c r="A42" s="94"/>
      <c r="B42" s="52" t="s">
        <v>14</v>
      </c>
      <c r="C42" s="52" t="s">
        <v>203</v>
      </c>
      <c r="D42" s="57">
        <v>324</v>
      </c>
      <c r="E42" s="54">
        <f>D42*E8</f>
        <v>291.60000000000002</v>
      </c>
      <c r="F42" s="54">
        <f>D42*F8</f>
        <v>259.2</v>
      </c>
      <c r="G42" s="54">
        <f>D42*G8</f>
        <v>226.79999999999998</v>
      </c>
      <c r="H42" s="95">
        <f>D42*H8</f>
        <v>162</v>
      </c>
      <c r="I42" s="81"/>
      <c r="J42" s="81"/>
      <c r="K42" s="81"/>
      <c r="L42" s="81"/>
      <c r="M42" s="81"/>
    </row>
    <row r="43" spans="1:13">
      <c r="A43" s="94"/>
      <c r="B43" s="52" t="s">
        <v>174</v>
      </c>
      <c r="C43" s="52" t="s">
        <v>204</v>
      </c>
      <c r="D43" s="57"/>
      <c r="E43" s="54">
        <f t="shared" ref="E43:E44" si="12">D43*E$8</f>
        <v>0</v>
      </c>
      <c r="F43" s="54">
        <f t="shared" ref="F43:F44" si="13">D43*F$8</f>
        <v>0</v>
      </c>
      <c r="G43" s="54">
        <f t="shared" ref="G43:G44" si="14">D43*G$8</f>
        <v>0</v>
      </c>
      <c r="H43" s="95">
        <f t="shared" ref="H43:H44" si="15">D43*H$8</f>
        <v>0</v>
      </c>
      <c r="I43" s="81"/>
      <c r="J43" s="81"/>
      <c r="K43" s="81"/>
      <c r="L43" s="81"/>
      <c r="M43" s="81"/>
    </row>
    <row r="44" spans="1:13">
      <c r="A44" s="94"/>
      <c r="B44" s="52" t="s">
        <v>175</v>
      </c>
      <c r="C44" s="52" t="s">
        <v>205</v>
      </c>
      <c r="D44" s="57"/>
      <c r="E44" s="54">
        <f t="shared" si="12"/>
        <v>0</v>
      </c>
      <c r="F44" s="54">
        <f t="shared" si="13"/>
        <v>0</v>
      </c>
      <c r="G44" s="54">
        <f t="shared" si="14"/>
        <v>0</v>
      </c>
      <c r="H44" s="95">
        <f t="shared" si="15"/>
        <v>0</v>
      </c>
      <c r="I44" s="81"/>
      <c r="J44" s="81"/>
      <c r="K44" s="81"/>
      <c r="L44" s="81"/>
      <c r="M44" s="81"/>
    </row>
    <row r="45" spans="1:13">
      <c r="A45" s="94"/>
      <c r="B45" s="52" t="s">
        <v>15</v>
      </c>
      <c r="C45" s="52" t="s">
        <v>206</v>
      </c>
      <c r="D45" s="56">
        <f>(D39+D41)/2</f>
        <v>372</v>
      </c>
      <c r="E45" s="54">
        <f>D45*E8</f>
        <v>334.8</v>
      </c>
      <c r="F45" s="54">
        <f>D45*F8</f>
        <v>297.60000000000002</v>
      </c>
      <c r="G45" s="54">
        <f>D45*G8</f>
        <v>260.39999999999998</v>
      </c>
      <c r="H45" s="95">
        <f>D45*H8</f>
        <v>186</v>
      </c>
      <c r="I45" s="81"/>
      <c r="J45" s="81"/>
      <c r="K45" s="81"/>
      <c r="L45" s="81"/>
      <c r="M45" s="81"/>
    </row>
    <row r="46" spans="1:13">
      <c r="A46" s="94"/>
      <c r="B46" s="52" t="s">
        <v>27</v>
      </c>
      <c r="C46" s="52" t="s">
        <v>207</v>
      </c>
      <c r="D46" s="56">
        <f>(D42/D41)*D45</f>
        <v>271.45945945945948</v>
      </c>
      <c r="E46" s="54">
        <f>D46*E8</f>
        <v>244.31351351351353</v>
      </c>
      <c r="F46" s="54">
        <f>D46*F8</f>
        <v>217.1675675675676</v>
      </c>
      <c r="G46" s="54">
        <f>D46*G8</f>
        <v>190.02162162162162</v>
      </c>
      <c r="H46" s="95">
        <f>D46*H8</f>
        <v>135.72972972972974</v>
      </c>
      <c r="I46" s="81"/>
      <c r="J46" s="81"/>
      <c r="K46" s="81"/>
      <c r="L46" s="81"/>
      <c r="M46" s="81"/>
    </row>
    <row r="47" spans="1:13">
      <c r="A47" s="94"/>
      <c r="B47" s="52" t="s">
        <v>17</v>
      </c>
      <c r="C47" s="52" t="s">
        <v>208</v>
      </c>
      <c r="D47" s="56">
        <f>(D46/D45)*D45</f>
        <v>271.45945945945948</v>
      </c>
      <c r="E47" s="54">
        <f>D47*E8</f>
        <v>244.31351351351353</v>
      </c>
      <c r="F47" s="54">
        <f>D47*F8</f>
        <v>217.1675675675676</v>
      </c>
      <c r="G47" s="54">
        <f>D47*G8</f>
        <v>190.02162162162162</v>
      </c>
      <c r="H47" s="95">
        <f>D47*H8</f>
        <v>135.72972972972974</v>
      </c>
      <c r="I47" s="81"/>
      <c r="J47" s="81"/>
      <c r="K47" s="81"/>
      <c r="L47" s="81"/>
      <c r="M47" s="81"/>
    </row>
    <row r="48" spans="1:13" ht="13.5" thickBot="1">
      <c r="A48" s="96"/>
      <c r="B48" s="97" t="s">
        <v>18</v>
      </c>
      <c r="C48" s="97" t="s">
        <v>209</v>
      </c>
      <c r="D48" s="132">
        <f>(D46/D45)*D46</f>
        <v>198.09203798392991</v>
      </c>
      <c r="E48" s="99">
        <f>D48*E8</f>
        <v>178.28283418553693</v>
      </c>
      <c r="F48" s="99">
        <f>D48*F8</f>
        <v>158.47363038714394</v>
      </c>
      <c r="G48" s="99">
        <f>D48*G8</f>
        <v>138.66442658875093</v>
      </c>
      <c r="H48" s="100">
        <f>D48*H8</f>
        <v>99.046018991964957</v>
      </c>
      <c r="I48" s="81"/>
      <c r="J48" s="81"/>
      <c r="K48" s="81"/>
      <c r="L48" s="81"/>
      <c r="M48" s="81"/>
    </row>
    <row r="49" spans="1:13">
      <c r="A49" s="89" t="s">
        <v>21</v>
      </c>
      <c r="B49" s="90" t="s">
        <v>11</v>
      </c>
      <c r="C49" s="90" t="s">
        <v>98</v>
      </c>
      <c r="D49" s="161">
        <v>536</v>
      </c>
      <c r="E49" s="92">
        <f>D49*E8</f>
        <v>482.40000000000003</v>
      </c>
      <c r="F49" s="92">
        <f>D49*F8</f>
        <v>428.8</v>
      </c>
      <c r="G49" s="92">
        <f>D49*G8</f>
        <v>375.2</v>
      </c>
      <c r="H49" s="93">
        <f>D49*H8</f>
        <v>268</v>
      </c>
      <c r="I49" s="81"/>
      <c r="J49" s="81"/>
      <c r="K49" s="81"/>
      <c r="L49" s="81"/>
      <c r="M49" s="81"/>
    </row>
    <row r="50" spans="1:13">
      <c r="A50" s="94"/>
      <c r="B50" s="52" t="s">
        <v>12</v>
      </c>
      <c r="C50" s="52" t="s">
        <v>210</v>
      </c>
      <c r="D50" s="161">
        <v>444</v>
      </c>
      <c r="E50" s="54">
        <f>D50*E8</f>
        <v>399.6</v>
      </c>
      <c r="F50" s="54">
        <f>D50*F8</f>
        <v>355.20000000000005</v>
      </c>
      <c r="G50" s="54">
        <f>D50*G8</f>
        <v>310.79999999999995</v>
      </c>
      <c r="H50" s="95">
        <f>D50*H8</f>
        <v>222</v>
      </c>
      <c r="I50" s="81"/>
      <c r="J50" s="81"/>
      <c r="K50" s="81"/>
      <c r="L50" s="81"/>
      <c r="M50" s="81"/>
    </row>
    <row r="51" spans="1:13">
      <c r="A51" s="94"/>
      <c r="B51" s="52" t="s">
        <v>13</v>
      </c>
      <c r="C51" s="52" t="s">
        <v>51</v>
      </c>
      <c r="D51" s="161">
        <v>532</v>
      </c>
      <c r="E51" s="54">
        <f>D51*E8</f>
        <v>478.8</v>
      </c>
      <c r="F51" s="54">
        <f>D51*F8</f>
        <v>425.6</v>
      </c>
      <c r="G51" s="54">
        <f>D51*G8</f>
        <v>372.4</v>
      </c>
      <c r="H51" s="95">
        <f>D51*H8</f>
        <v>266</v>
      </c>
      <c r="I51" s="81"/>
      <c r="J51" s="81"/>
      <c r="K51" s="81"/>
      <c r="L51" s="81"/>
      <c r="M51" s="81"/>
    </row>
    <row r="52" spans="1:13">
      <c r="A52" s="94"/>
      <c r="B52" s="52" t="s">
        <v>14</v>
      </c>
      <c r="C52" s="52" t="s">
        <v>99</v>
      </c>
      <c r="D52" s="161">
        <v>480</v>
      </c>
      <c r="E52" s="54">
        <f>D52*E8</f>
        <v>432</v>
      </c>
      <c r="F52" s="54">
        <f>D52*F8</f>
        <v>384</v>
      </c>
      <c r="G52" s="54">
        <f>D52*G8</f>
        <v>336</v>
      </c>
      <c r="H52" s="95">
        <f>D52*H8</f>
        <v>240</v>
      </c>
      <c r="I52" s="81"/>
      <c r="J52" s="81"/>
      <c r="K52" s="81"/>
      <c r="L52" s="81"/>
      <c r="M52" s="81"/>
    </row>
    <row r="53" spans="1:13">
      <c r="A53" s="94"/>
      <c r="B53" s="52" t="s">
        <v>174</v>
      </c>
      <c r="C53" s="52" t="s">
        <v>211</v>
      </c>
      <c r="D53" s="161">
        <v>494</v>
      </c>
      <c r="E53" s="54">
        <f t="shared" ref="E53:E54" si="16">D53*E$8</f>
        <v>444.6</v>
      </c>
      <c r="F53" s="54">
        <f t="shared" ref="F53:F54" si="17">D53*F$8</f>
        <v>395.20000000000005</v>
      </c>
      <c r="G53" s="54">
        <f t="shared" ref="G53:G54" si="18">D53*G$8</f>
        <v>345.79999999999995</v>
      </c>
      <c r="H53" s="95">
        <f t="shared" ref="H53:H54" si="19">D53*H$8</f>
        <v>247</v>
      </c>
      <c r="I53" s="81"/>
      <c r="J53" s="81"/>
      <c r="K53" s="81"/>
      <c r="L53" s="81"/>
      <c r="M53" s="81"/>
    </row>
    <row r="54" spans="1:13">
      <c r="A54" s="94"/>
      <c r="B54" s="52" t="s">
        <v>175</v>
      </c>
      <c r="C54" s="52" t="s">
        <v>212</v>
      </c>
      <c r="D54" s="161">
        <v>456</v>
      </c>
      <c r="E54" s="54">
        <f t="shared" si="16"/>
        <v>410.40000000000003</v>
      </c>
      <c r="F54" s="54">
        <f t="shared" si="17"/>
        <v>364.8</v>
      </c>
      <c r="G54" s="54">
        <f t="shared" si="18"/>
        <v>319.2</v>
      </c>
      <c r="H54" s="95">
        <f t="shared" si="19"/>
        <v>228</v>
      </c>
      <c r="I54" s="81"/>
      <c r="J54" s="81"/>
      <c r="K54" s="81"/>
      <c r="L54" s="81"/>
      <c r="M54" s="81"/>
    </row>
    <row r="55" spans="1:13">
      <c r="A55" s="94"/>
      <c r="B55" s="52" t="s">
        <v>15</v>
      </c>
      <c r="C55" s="52" t="s">
        <v>54</v>
      </c>
      <c r="D55" s="161">
        <v>470</v>
      </c>
      <c r="E55" s="54">
        <f>D55*E8</f>
        <v>423</v>
      </c>
      <c r="F55" s="54">
        <f>D55*F8</f>
        <v>376</v>
      </c>
      <c r="G55" s="54">
        <f>D55*G8</f>
        <v>329</v>
      </c>
      <c r="H55" s="95">
        <f>D55*H8</f>
        <v>235</v>
      </c>
      <c r="I55" s="81"/>
      <c r="J55" s="81"/>
      <c r="K55" s="81"/>
      <c r="L55" s="81"/>
      <c r="M55" s="81"/>
    </row>
    <row r="56" spans="1:13">
      <c r="A56" s="94"/>
      <c r="B56" s="52" t="s">
        <v>27</v>
      </c>
      <c r="C56" s="52" t="s">
        <v>108</v>
      </c>
      <c r="D56" s="161">
        <v>498</v>
      </c>
      <c r="E56" s="54">
        <f>D56*E8</f>
        <v>448.2</v>
      </c>
      <c r="F56" s="54">
        <f>D56*F8</f>
        <v>398.40000000000003</v>
      </c>
      <c r="G56" s="54">
        <f>D56*G8</f>
        <v>348.59999999999997</v>
      </c>
      <c r="H56" s="95">
        <f>D56*H8</f>
        <v>249</v>
      </c>
      <c r="I56" s="81"/>
      <c r="J56" s="81"/>
      <c r="K56" s="81"/>
      <c r="L56" s="81"/>
      <c r="M56" s="81"/>
    </row>
    <row r="57" spans="1:13">
      <c r="A57" s="94"/>
      <c r="B57" s="52" t="s">
        <v>17</v>
      </c>
      <c r="C57" s="52" t="s">
        <v>90</v>
      </c>
      <c r="D57" s="57">
        <v>539</v>
      </c>
      <c r="E57" s="54">
        <f>D57*E8</f>
        <v>485.1</v>
      </c>
      <c r="F57" s="54">
        <f>D57*F8</f>
        <v>431.20000000000005</v>
      </c>
      <c r="G57" s="54">
        <f>D57*G8</f>
        <v>377.29999999999995</v>
      </c>
      <c r="H57" s="95">
        <f>D57*H8</f>
        <v>269.5</v>
      </c>
      <c r="I57" s="81"/>
      <c r="J57" s="81"/>
      <c r="K57" s="81"/>
      <c r="L57" s="81"/>
      <c r="M57" s="81"/>
    </row>
    <row r="58" spans="1:13" ht="13.5" thickBot="1">
      <c r="A58" s="96"/>
      <c r="B58" s="97" t="s">
        <v>18</v>
      </c>
      <c r="C58" s="97" t="s">
        <v>213</v>
      </c>
      <c r="D58" s="117">
        <v>535</v>
      </c>
      <c r="E58" s="99">
        <f>D58*E8</f>
        <v>481.5</v>
      </c>
      <c r="F58" s="99">
        <f>D58*F8</f>
        <v>428</v>
      </c>
      <c r="G58" s="99">
        <f>D58*G8</f>
        <v>374.5</v>
      </c>
      <c r="H58" s="100">
        <f>D58*H8</f>
        <v>267.5</v>
      </c>
      <c r="I58" s="81"/>
      <c r="J58" s="81"/>
      <c r="K58" s="81"/>
      <c r="L58" s="81"/>
      <c r="M58" s="81"/>
    </row>
    <row r="59" spans="1:13">
      <c r="A59" s="89" t="s">
        <v>22</v>
      </c>
      <c r="B59" s="90" t="s">
        <v>11</v>
      </c>
      <c r="C59" s="90" t="s">
        <v>87</v>
      </c>
      <c r="D59" s="161">
        <v>390</v>
      </c>
      <c r="E59" s="92">
        <f>D59*E8</f>
        <v>351</v>
      </c>
      <c r="F59" s="92">
        <f>D59*F8</f>
        <v>312</v>
      </c>
      <c r="G59" s="92">
        <f>D59*G8</f>
        <v>273</v>
      </c>
      <c r="H59" s="93">
        <f>D59*H8</f>
        <v>195</v>
      </c>
      <c r="I59" s="81"/>
      <c r="J59" s="81"/>
      <c r="K59" s="81"/>
      <c r="L59" s="81"/>
      <c r="M59" s="81"/>
    </row>
    <row r="60" spans="1:13">
      <c r="A60" s="94"/>
      <c r="B60" s="52" t="s">
        <v>12</v>
      </c>
      <c r="C60" s="52" t="s">
        <v>120</v>
      </c>
      <c r="D60" s="161">
        <v>298</v>
      </c>
      <c r="E60" s="54">
        <f>D60*E8</f>
        <v>268.2</v>
      </c>
      <c r="F60" s="54">
        <f>D60*F8</f>
        <v>238.4</v>
      </c>
      <c r="G60" s="54">
        <f>D60*G8</f>
        <v>208.6</v>
      </c>
      <c r="H60" s="95">
        <f>D60*H8</f>
        <v>149</v>
      </c>
      <c r="I60" s="81"/>
      <c r="J60" s="81"/>
      <c r="K60" s="81"/>
      <c r="L60" s="81"/>
      <c r="M60" s="81"/>
    </row>
    <row r="61" spans="1:13">
      <c r="A61" s="94"/>
      <c r="B61" s="52" t="s">
        <v>13</v>
      </c>
      <c r="C61" s="52" t="s">
        <v>85</v>
      </c>
      <c r="D61" s="161">
        <v>392</v>
      </c>
      <c r="E61" s="54">
        <f>D61*E8</f>
        <v>352.8</v>
      </c>
      <c r="F61" s="54">
        <f>D61*F8</f>
        <v>313.60000000000002</v>
      </c>
      <c r="G61" s="54">
        <f>D61*G8</f>
        <v>274.39999999999998</v>
      </c>
      <c r="H61" s="95">
        <f>D61*H8</f>
        <v>196</v>
      </c>
      <c r="I61" s="81"/>
      <c r="J61" s="81"/>
      <c r="K61" s="81"/>
      <c r="L61" s="81"/>
      <c r="M61" s="81"/>
    </row>
    <row r="62" spans="1:13">
      <c r="A62" s="94"/>
      <c r="B62" s="52" t="s">
        <v>14</v>
      </c>
      <c r="C62" s="52" t="s">
        <v>214</v>
      </c>
      <c r="D62" s="161">
        <v>336</v>
      </c>
      <c r="E62" s="54">
        <f>D62*E8</f>
        <v>302.40000000000003</v>
      </c>
      <c r="F62" s="54">
        <f>D62*F8</f>
        <v>268.8</v>
      </c>
      <c r="G62" s="54">
        <f>D62*G8</f>
        <v>235.2</v>
      </c>
      <c r="H62" s="95">
        <f>D62*H8</f>
        <v>168</v>
      </c>
      <c r="I62" s="81"/>
      <c r="J62" s="81"/>
      <c r="K62" s="81"/>
      <c r="L62" s="81"/>
      <c r="M62" s="81"/>
    </row>
    <row r="63" spans="1:13">
      <c r="A63" s="94"/>
      <c r="B63" s="52" t="s">
        <v>174</v>
      </c>
      <c r="C63" s="52" t="s">
        <v>215</v>
      </c>
      <c r="D63" s="161">
        <v>374</v>
      </c>
      <c r="E63" s="54">
        <f t="shared" ref="E63:E64" si="20">D63*E$8</f>
        <v>336.6</v>
      </c>
      <c r="F63" s="54">
        <f t="shared" ref="F63:F64" si="21">D63*F$8</f>
        <v>299.2</v>
      </c>
      <c r="G63" s="54">
        <f t="shared" ref="G63:G64" si="22">D63*G$8</f>
        <v>261.8</v>
      </c>
      <c r="H63" s="95">
        <f t="shared" ref="H63:H64" si="23">D63*H$8</f>
        <v>187</v>
      </c>
      <c r="I63" s="81"/>
      <c r="J63" s="81"/>
      <c r="K63" s="81"/>
      <c r="L63" s="81"/>
      <c r="M63" s="81"/>
    </row>
    <row r="64" spans="1:13">
      <c r="A64" s="94"/>
      <c r="B64" s="52" t="s">
        <v>175</v>
      </c>
      <c r="C64" s="52" t="s">
        <v>216</v>
      </c>
      <c r="D64" s="161">
        <v>290</v>
      </c>
      <c r="E64" s="54">
        <f t="shared" si="20"/>
        <v>261</v>
      </c>
      <c r="F64" s="54">
        <f t="shared" si="21"/>
        <v>232</v>
      </c>
      <c r="G64" s="54">
        <f t="shared" si="22"/>
        <v>203</v>
      </c>
      <c r="H64" s="95">
        <f t="shared" si="23"/>
        <v>145</v>
      </c>
      <c r="I64" s="81"/>
      <c r="J64" s="81"/>
      <c r="K64" s="81"/>
      <c r="L64" s="81"/>
      <c r="M64" s="81"/>
    </row>
    <row r="65" spans="1:13">
      <c r="A65" s="94"/>
      <c r="B65" s="52" t="s">
        <v>15</v>
      </c>
      <c r="C65" s="52" t="s">
        <v>217</v>
      </c>
      <c r="D65" s="55">
        <v>306</v>
      </c>
      <c r="E65" s="54">
        <f>D65*E8</f>
        <v>275.40000000000003</v>
      </c>
      <c r="F65" s="54">
        <f>D65*F8</f>
        <v>244.8</v>
      </c>
      <c r="G65" s="54">
        <f>D65*G8</f>
        <v>214.2</v>
      </c>
      <c r="H65" s="95">
        <f>D65*H8</f>
        <v>153</v>
      </c>
      <c r="I65" s="81"/>
      <c r="J65" s="81"/>
      <c r="K65" s="81"/>
      <c r="L65" s="81"/>
      <c r="M65" s="81"/>
    </row>
    <row r="66" spans="1:13">
      <c r="A66" s="94"/>
      <c r="B66" s="52" t="s">
        <v>27</v>
      </c>
      <c r="C66" s="52" t="s">
        <v>218</v>
      </c>
      <c r="D66" s="161">
        <v>264</v>
      </c>
      <c r="E66" s="54">
        <f>D66*E8</f>
        <v>237.6</v>
      </c>
      <c r="F66" s="54">
        <f>D66*F8</f>
        <v>211.20000000000002</v>
      </c>
      <c r="G66" s="54">
        <f>D66*G8</f>
        <v>184.79999999999998</v>
      </c>
      <c r="H66" s="95">
        <f>D66*H8</f>
        <v>132</v>
      </c>
      <c r="I66" s="81"/>
      <c r="J66" s="81"/>
      <c r="K66" s="81"/>
      <c r="L66" s="81"/>
      <c r="M66" s="81"/>
    </row>
    <row r="67" spans="1:13">
      <c r="A67" s="94"/>
      <c r="B67" s="52" t="s">
        <v>17</v>
      </c>
      <c r="C67" s="52" t="s">
        <v>219</v>
      </c>
      <c r="D67" s="55"/>
      <c r="E67" s="54">
        <f t="shared" ref="E67:E68" si="24">D67*E$8</f>
        <v>0</v>
      </c>
      <c r="F67" s="54">
        <f t="shared" ref="F67:F68" si="25">D67*F$8</f>
        <v>0</v>
      </c>
      <c r="G67" s="54">
        <f t="shared" ref="G67:G68" si="26">D67*G$8</f>
        <v>0</v>
      </c>
      <c r="H67" s="95">
        <f t="shared" ref="H67:H68" si="27">D67*H$8</f>
        <v>0</v>
      </c>
      <c r="I67" s="81"/>
      <c r="J67" s="81"/>
      <c r="K67" s="81"/>
      <c r="L67" s="81"/>
      <c r="M67" s="81"/>
    </row>
    <row r="68" spans="1:13" ht="13.5" thickBot="1">
      <c r="A68" s="96"/>
      <c r="B68" s="97" t="s">
        <v>18</v>
      </c>
      <c r="C68" s="97" t="s">
        <v>220</v>
      </c>
      <c r="D68" s="113"/>
      <c r="E68" s="99">
        <f t="shared" si="24"/>
        <v>0</v>
      </c>
      <c r="F68" s="99">
        <f t="shared" si="25"/>
        <v>0</v>
      </c>
      <c r="G68" s="99">
        <f t="shared" si="26"/>
        <v>0</v>
      </c>
      <c r="H68" s="100">
        <f t="shared" si="27"/>
        <v>0</v>
      </c>
      <c r="I68" s="81"/>
      <c r="J68" s="81"/>
      <c r="K68" s="81"/>
      <c r="L68" s="81"/>
      <c r="M68" s="81"/>
    </row>
    <row r="69" spans="1:13">
      <c r="A69" s="89" t="s">
        <v>23</v>
      </c>
      <c r="B69" s="90" t="s">
        <v>11</v>
      </c>
      <c r="C69" s="90" t="s">
        <v>221</v>
      </c>
      <c r="D69" s="161">
        <v>384</v>
      </c>
      <c r="E69" s="92">
        <f>D69*E8</f>
        <v>345.6</v>
      </c>
      <c r="F69" s="92">
        <f>D69*F8</f>
        <v>307.20000000000005</v>
      </c>
      <c r="G69" s="92">
        <f>D69*G8</f>
        <v>268.79999999999995</v>
      </c>
      <c r="H69" s="93">
        <f>D69*H8</f>
        <v>192</v>
      </c>
      <c r="I69" s="81"/>
      <c r="J69" s="81"/>
      <c r="K69" s="81"/>
      <c r="L69" s="81"/>
      <c r="M69" s="81"/>
    </row>
    <row r="70" spans="1:13">
      <c r="A70" s="94"/>
      <c r="B70" s="52" t="s">
        <v>12</v>
      </c>
      <c r="C70" s="52" t="s">
        <v>222</v>
      </c>
      <c r="D70" s="161">
        <v>286</v>
      </c>
      <c r="E70" s="54">
        <f>D70*E8</f>
        <v>257.40000000000003</v>
      </c>
      <c r="F70" s="54">
        <f>D70*F8</f>
        <v>228.8</v>
      </c>
      <c r="G70" s="54">
        <f>D70*G8</f>
        <v>200.2</v>
      </c>
      <c r="H70" s="95">
        <f>D70*H8</f>
        <v>143</v>
      </c>
      <c r="I70" s="81"/>
      <c r="J70" s="81"/>
      <c r="K70" s="81"/>
      <c r="L70" s="81"/>
      <c r="M70" s="81"/>
    </row>
    <row r="71" spans="1:13">
      <c r="A71" s="94"/>
      <c r="B71" s="52" t="s">
        <v>13</v>
      </c>
      <c r="C71" s="52" t="s">
        <v>89</v>
      </c>
      <c r="D71" s="161">
        <v>460</v>
      </c>
      <c r="E71" s="54">
        <f>D71*E8</f>
        <v>414</v>
      </c>
      <c r="F71" s="54">
        <f>D71*F8</f>
        <v>368</v>
      </c>
      <c r="G71" s="54">
        <f>D71*G8</f>
        <v>322</v>
      </c>
      <c r="H71" s="95">
        <f>D71*H8</f>
        <v>230</v>
      </c>
      <c r="I71" s="81"/>
      <c r="J71" s="81"/>
      <c r="K71" s="81"/>
      <c r="L71" s="81"/>
      <c r="M71" s="81"/>
    </row>
    <row r="72" spans="1:13">
      <c r="A72" s="94"/>
      <c r="B72" s="52" t="s">
        <v>14</v>
      </c>
      <c r="C72" s="52" t="s">
        <v>223</v>
      </c>
      <c r="D72" s="168">
        <v>392</v>
      </c>
      <c r="E72" s="54">
        <f>D72*E8</f>
        <v>352.8</v>
      </c>
      <c r="F72" s="54">
        <f>D72*F8</f>
        <v>313.60000000000002</v>
      </c>
      <c r="G72" s="54">
        <f>D72*G8</f>
        <v>274.39999999999998</v>
      </c>
      <c r="H72" s="95">
        <f>D72*H8</f>
        <v>196</v>
      </c>
      <c r="I72" s="81"/>
      <c r="J72" s="81"/>
      <c r="K72" s="81"/>
      <c r="L72" s="81"/>
      <c r="M72" s="81"/>
    </row>
    <row r="73" spans="1:13">
      <c r="A73" s="94"/>
      <c r="B73" s="52" t="s">
        <v>174</v>
      </c>
      <c r="C73" s="52" t="s">
        <v>224</v>
      </c>
      <c r="D73" s="161">
        <v>296</v>
      </c>
      <c r="E73" s="54">
        <f t="shared" ref="E73:E74" si="28">D73*E$8</f>
        <v>266.40000000000003</v>
      </c>
      <c r="F73" s="54">
        <f t="shared" ref="F73:F74" si="29">D73*F$8</f>
        <v>236.8</v>
      </c>
      <c r="G73" s="54">
        <f t="shared" ref="G73:G74" si="30">D73*G$8</f>
        <v>207.2</v>
      </c>
      <c r="H73" s="95">
        <f t="shared" ref="H73:H74" si="31">D73*H$8</f>
        <v>148</v>
      </c>
      <c r="I73" s="81"/>
      <c r="J73" s="81"/>
      <c r="K73" s="81"/>
      <c r="L73" s="81"/>
      <c r="M73" s="81"/>
    </row>
    <row r="74" spans="1:13">
      <c r="A74" s="94"/>
      <c r="B74" s="52" t="s">
        <v>175</v>
      </c>
      <c r="C74" s="52" t="s">
        <v>225</v>
      </c>
      <c r="D74" s="161">
        <v>108</v>
      </c>
      <c r="E74" s="54">
        <f t="shared" si="28"/>
        <v>97.2</v>
      </c>
      <c r="F74" s="54">
        <f t="shared" si="29"/>
        <v>86.4</v>
      </c>
      <c r="G74" s="54">
        <f t="shared" si="30"/>
        <v>75.599999999999994</v>
      </c>
      <c r="H74" s="95">
        <f t="shared" si="31"/>
        <v>54</v>
      </c>
      <c r="I74" s="81"/>
      <c r="J74" s="81"/>
      <c r="K74" s="81"/>
      <c r="L74" s="81"/>
      <c r="M74" s="81"/>
    </row>
    <row r="75" spans="1:13">
      <c r="A75" s="94"/>
      <c r="B75" s="52" t="s">
        <v>15</v>
      </c>
      <c r="C75" s="52" t="s">
        <v>143</v>
      </c>
      <c r="D75" s="161">
        <v>270</v>
      </c>
      <c r="E75" s="54">
        <f>D75*E8</f>
        <v>243</v>
      </c>
      <c r="F75" s="54">
        <f>D75*F8</f>
        <v>216</v>
      </c>
      <c r="G75" s="54">
        <f>D75*G8</f>
        <v>189</v>
      </c>
      <c r="H75" s="95">
        <f>D75*H8</f>
        <v>135</v>
      </c>
      <c r="I75" s="81"/>
      <c r="J75" s="81"/>
      <c r="K75" s="81"/>
      <c r="L75" s="81"/>
      <c r="M75" s="81"/>
    </row>
    <row r="76" spans="1:13">
      <c r="A76" s="94"/>
      <c r="B76" s="52" t="s">
        <v>27</v>
      </c>
      <c r="C76" s="52" t="s">
        <v>226</v>
      </c>
      <c r="D76" s="161">
        <v>288</v>
      </c>
      <c r="E76" s="54">
        <f>D76*E8</f>
        <v>259.2</v>
      </c>
      <c r="F76" s="54">
        <f>D76*F8</f>
        <v>230.4</v>
      </c>
      <c r="G76" s="54">
        <f>D76*G8</f>
        <v>201.6</v>
      </c>
      <c r="H76" s="95">
        <f>D76*H8</f>
        <v>144</v>
      </c>
      <c r="I76" s="81"/>
      <c r="J76" s="81"/>
      <c r="K76" s="81"/>
      <c r="L76" s="81"/>
      <c r="M76" s="81"/>
    </row>
    <row r="77" spans="1:13">
      <c r="A77" s="94"/>
      <c r="B77" s="52" t="s">
        <v>17</v>
      </c>
      <c r="C77" s="52" t="s">
        <v>144</v>
      </c>
      <c r="D77" s="161">
        <v>332</v>
      </c>
      <c r="E77" s="54">
        <f t="shared" ref="E77:E78" si="32">D77*E$8</f>
        <v>298.8</v>
      </c>
      <c r="F77" s="54">
        <f t="shared" ref="F77:F78" si="33">D77*F$8</f>
        <v>265.60000000000002</v>
      </c>
      <c r="G77" s="54">
        <f t="shared" ref="G77:G78" si="34">D77*G$8</f>
        <v>232.39999999999998</v>
      </c>
      <c r="H77" s="95">
        <f t="shared" ref="H77:H78" si="35">D77*H$8</f>
        <v>166</v>
      </c>
      <c r="I77" s="81"/>
      <c r="J77" s="81"/>
      <c r="K77" s="81"/>
      <c r="L77" s="81"/>
      <c r="M77" s="81"/>
    </row>
    <row r="78" spans="1:13" ht="13.5" thickBot="1">
      <c r="A78" s="96"/>
      <c r="B78" s="97" t="s">
        <v>18</v>
      </c>
      <c r="C78" s="97" t="s">
        <v>227</v>
      </c>
      <c r="D78" s="132"/>
      <c r="E78" s="99">
        <f t="shared" si="32"/>
        <v>0</v>
      </c>
      <c r="F78" s="99">
        <f t="shared" si="33"/>
        <v>0</v>
      </c>
      <c r="G78" s="99">
        <f t="shared" si="34"/>
        <v>0</v>
      </c>
      <c r="H78" s="100">
        <f t="shared" si="35"/>
        <v>0</v>
      </c>
      <c r="I78" s="81"/>
      <c r="J78" s="81"/>
      <c r="K78" s="81"/>
      <c r="L78" s="81"/>
      <c r="M78" s="81"/>
    </row>
    <row r="79" spans="1:13">
      <c r="A79" s="89" t="s">
        <v>24</v>
      </c>
      <c r="B79" s="90" t="s">
        <v>11</v>
      </c>
      <c r="C79" s="90" t="s">
        <v>228</v>
      </c>
      <c r="D79" s="161">
        <v>406</v>
      </c>
      <c r="E79" s="92">
        <f>D79*E8</f>
        <v>365.40000000000003</v>
      </c>
      <c r="F79" s="92">
        <f>D79*F8</f>
        <v>324.8</v>
      </c>
      <c r="G79" s="92">
        <f>D79*G8</f>
        <v>284.2</v>
      </c>
      <c r="H79" s="93">
        <f>D79*H8</f>
        <v>203</v>
      </c>
      <c r="I79" s="81"/>
      <c r="J79" s="81"/>
      <c r="K79" s="81"/>
      <c r="L79" s="81"/>
      <c r="M79" s="81"/>
    </row>
    <row r="80" spans="1:13">
      <c r="A80" s="94"/>
      <c r="B80" s="52" t="s">
        <v>12</v>
      </c>
      <c r="C80" s="52" t="s">
        <v>229</v>
      </c>
      <c r="D80" s="56">
        <f>(D82/D81)*D79</f>
        <v>255.3574660633484</v>
      </c>
      <c r="E80" s="54">
        <f>D80*E8</f>
        <v>229.82171945701356</v>
      </c>
      <c r="F80" s="54">
        <f>D80*F8</f>
        <v>204.28597285067872</v>
      </c>
      <c r="G80" s="54">
        <f>D80*G8</f>
        <v>178.75022624434388</v>
      </c>
      <c r="H80" s="95">
        <f>D80*H8</f>
        <v>127.6787330316742</v>
      </c>
      <c r="I80" s="81"/>
      <c r="J80" s="81"/>
      <c r="K80" s="81"/>
      <c r="L80" s="81"/>
      <c r="M80" s="81"/>
    </row>
    <row r="81" spans="1:13">
      <c r="A81" s="94"/>
      <c r="B81" s="52" t="s">
        <v>13</v>
      </c>
      <c r="C81" s="52" t="s">
        <v>230</v>
      </c>
      <c r="D81" s="55">
        <v>442</v>
      </c>
      <c r="E81" s="54">
        <f>D81*E8</f>
        <v>397.8</v>
      </c>
      <c r="F81" s="54">
        <f>D81*F8</f>
        <v>353.6</v>
      </c>
      <c r="G81" s="54">
        <f>D81*G8</f>
        <v>309.39999999999998</v>
      </c>
      <c r="H81" s="95">
        <f>D81*H8</f>
        <v>221</v>
      </c>
      <c r="I81" s="81"/>
      <c r="J81" s="81"/>
      <c r="K81" s="81"/>
      <c r="L81" s="81"/>
      <c r="M81" s="81"/>
    </row>
    <row r="82" spans="1:13">
      <c r="A82" s="94"/>
      <c r="B82" s="52" t="s">
        <v>14</v>
      </c>
      <c r="C82" s="52" t="s">
        <v>231</v>
      </c>
      <c r="D82" s="55">
        <v>278</v>
      </c>
      <c r="E82" s="54">
        <f>D82*E8</f>
        <v>250.20000000000002</v>
      </c>
      <c r="F82" s="54">
        <f>D82*F8</f>
        <v>222.4</v>
      </c>
      <c r="G82" s="54">
        <f>D82*G8</f>
        <v>194.6</v>
      </c>
      <c r="H82" s="95">
        <f>D82*H8</f>
        <v>139</v>
      </c>
      <c r="I82" s="81"/>
      <c r="J82" s="81"/>
      <c r="K82" s="81"/>
      <c r="L82" s="81"/>
      <c r="M82" s="81"/>
    </row>
    <row r="83" spans="1:13">
      <c r="A83" s="94"/>
      <c r="B83" s="52" t="s">
        <v>174</v>
      </c>
      <c r="C83" s="52" t="s">
        <v>232</v>
      </c>
      <c r="D83" s="55"/>
      <c r="E83" s="54">
        <f t="shared" ref="E83:E84" si="36">D83*E$8</f>
        <v>0</v>
      </c>
      <c r="F83" s="54">
        <f t="shared" ref="F83:F84" si="37">D83*F$8</f>
        <v>0</v>
      </c>
      <c r="G83" s="54">
        <f t="shared" ref="G83:G84" si="38">D83*G$8</f>
        <v>0</v>
      </c>
      <c r="H83" s="95">
        <f t="shared" ref="H83:H84" si="39">D83*H$8</f>
        <v>0</v>
      </c>
      <c r="I83" s="81"/>
      <c r="J83" s="81"/>
      <c r="K83" s="81"/>
      <c r="L83" s="81"/>
      <c r="M83" s="81"/>
    </row>
    <row r="84" spans="1:13">
      <c r="A84" s="94"/>
      <c r="B84" s="52" t="s">
        <v>175</v>
      </c>
      <c r="C84" s="52" t="s">
        <v>233</v>
      </c>
      <c r="D84" s="55"/>
      <c r="E84" s="54">
        <f t="shared" si="36"/>
        <v>0</v>
      </c>
      <c r="F84" s="54">
        <f t="shared" si="37"/>
        <v>0</v>
      </c>
      <c r="G84" s="54">
        <f t="shared" si="38"/>
        <v>0</v>
      </c>
      <c r="H84" s="95">
        <f t="shared" si="39"/>
        <v>0</v>
      </c>
      <c r="I84" s="81"/>
      <c r="J84" s="81"/>
      <c r="K84" s="81"/>
      <c r="L84" s="81"/>
      <c r="M84" s="81"/>
    </row>
    <row r="85" spans="1:13">
      <c r="A85" s="134"/>
      <c r="B85" s="52" t="s">
        <v>15</v>
      </c>
      <c r="C85" s="52" t="s">
        <v>234</v>
      </c>
      <c r="D85" s="56">
        <f>(D79+D81)/2</f>
        <v>424</v>
      </c>
      <c r="E85" s="54">
        <f>D85*E8</f>
        <v>381.6</v>
      </c>
      <c r="F85" s="54">
        <f>D85*F8</f>
        <v>339.20000000000005</v>
      </c>
      <c r="G85" s="54">
        <f>D85*G8</f>
        <v>296.79999999999995</v>
      </c>
      <c r="H85" s="95">
        <f>D85*H8</f>
        <v>212</v>
      </c>
      <c r="I85" s="81"/>
      <c r="J85" s="81"/>
      <c r="K85" s="81"/>
      <c r="L85" s="81"/>
      <c r="M85" s="81"/>
    </row>
    <row r="86" spans="1:13">
      <c r="A86" s="94"/>
      <c r="B86" s="52" t="s">
        <v>27</v>
      </c>
      <c r="C86" s="52" t="s">
        <v>235</v>
      </c>
      <c r="D86" s="56">
        <f>(D82/D81)*D85</f>
        <v>266.6787330316742</v>
      </c>
      <c r="E86" s="54">
        <f>D86*E8</f>
        <v>240.01085972850677</v>
      </c>
      <c r="F86" s="54">
        <f>D86*F8</f>
        <v>213.34298642533938</v>
      </c>
      <c r="G86" s="54">
        <f>D86*G8</f>
        <v>186.67511312217192</v>
      </c>
      <c r="H86" s="95">
        <f>D86*H8</f>
        <v>133.3393665158371</v>
      </c>
      <c r="I86" s="81"/>
      <c r="J86" s="81"/>
      <c r="K86" s="81"/>
      <c r="L86" s="81"/>
      <c r="M86" s="81"/>
    </row>
    <row r="87" spans="1:13">
      <c r="A87" s="94"/>
      <c r="B87" s="52" t="s">
        <v>17</v>
      </c>
      <c r="C87" s="52" t="s">
        <v>236</v>
      </c>
      <c r="D87" s="56"/>
      <c r="E87" s="54">
        <f t="shared" ref="E87:E88" si="40">D87*E$8</f>
        <v>0</v>
      </c>
      <c r="F87" s="54">
        <f t="shared" ref="F87:F88" si="41">D87*F$8</f>
        <v>0</v>
      </c>
      <c r="G87" s="54">
        <f t="shared" ref="G87:G88" si="42">D87*G$8</f>
        <v>0</v>
      </c>
      <c r="H87" s="95">
        <f t="shared" ref="H87:H88" si="43">D87*H$8</f>
        <v>0</v>
      </c>
      <c r="I87" s="81"/>
      <c r="J87" s="81"/>
      <c r="K87" s="81"/>
      <c r="L87" s="81"/>
      <c r="M87" s="81"/>
    </row>
    <row r="88" spans="1:13" ht="13.5" thickBot="1">
      <c r="A88" s="96"/>
      <c r="B88" s="97" t="s">
        <v>18</v>
      </c>
      <c r="C88" s="97" t="s">
        <v>237</v>
      </c>
      <c r="D88" s="132"/>
      <c r="E88" s="99">
        <f t="shared" si="40"/>
        <v>0</v>
      </c>
      <c r="F88" s="99">
        <f t="shared" si="41"/>
        <v>0</v>
      </c>
      <c r="G88" s="99">
        <f t="shared" si="42"/>
        <v>0</v>
      </c>
      <c r="H88" s="100">
        <f t="shared" si="43"/>
        <v>0</v>
      </c>
      <c r="I88" s="81"/>
      <c r="J88" s="81"/>
      <c r="K88" s="81"/>
      <c r="L88" s="81"/>
      <c r="M88" s="81"/>
    </row>
    <row r="89" spans="1:13">
      <c r="A89" s="89" t="s">
        <v>25</v>
      </c>
      <c r="B89" s="90" t="s">
        <v>11</v>
      </c>
      <c r="C89" s="90" t="s">
        <v>238</v>
      </c>
      <c r="D89" s="170">
        <v>502</v>
      </c>
      <c r="E89" s="92">
        <f>D89*E8</f>
        <v>451.8</v>
      </c>
      <c r="F89" s="92">
        <f>D89*F8</f>
        <v>401.6</v>
      </c>
      <c r="G89" s="92">
        <f>D89*G8</f>
        <v>351.4</v>
      </c>
      <c r="H89" s="93">
        <f>D89*H8</f>
        <v>251</v>
      </c>
      <c r="I89" s="81"/>
      <c r="J89" s="81"/>
      <c r="K89" s="81"/>
      <c r="L89" s="81"/>
      <c r="M89" s="81"/>
    </row>
    <row r="90" spans="1:13">
      <c r="A90" s="94"/>
      <c r="B90" s="52" t="s">
        <v>12</v>
      </c>
      <c r="C90" s="52" t="s">
        <v>239</v>
      </c>
      <c r="D90" s="170">
        <v>390</v>
      </c>
      <c r="E90" s="54">
        <f>D90*E8</f>
        <v>351</v>
      </c>
      <c r="F90" s="54">
        <f>D90*F8</f>
        <v>312</v>
      </c>
      <c r="G90" s="54">
        <f>D90*G8</f>
        <v>273</v>
      </c>
      <c r="H90" s="95">
        <f>D90*H8</f>
        <v>195</v>
      </c>
      <c r="I90" s="81"/>
      <c r="J90" s="81"/>
      <c r="K90" s="81"/>
      <c r="L90" s="81"/>
      <c r="M90" s="81"/>
    </row>
    <row r="91" spans="1:13">
      <c r="A91" s="94"/>
      <c r="B91" s="52" t="s">
        <v>13</v>
      </c>
      <c r="C91" s="52" t="s">
        <v>91</v>
      </c>
      <c r="D91" s="170">
        <v>536</v>
      </c>
      <c r="E91" s="54">
        <f>D91*E8</f>
        <v>482.40000000000003</v>
      </c>
      <c r="F91" s="54">
        <f>D91*F8</f>
        <v>428.8</v>
      </c>
      <c r="G91" s="54">
        <f>D91*G8</f>
        <v>375.2</v>
      </c>
      <c r="H91" s="95">
        <f>D91*H8</f>
        <v>268</v>
      </c>
      <c r="I91" s="81"/>
      <c r="J91" s="81"/>
      <c r="K91" s="81"/>
      <c r="L91" s="81"/>
      <c r="M91" s="81"/>
    </row>
    <row r="92" spans="1:13">
      <c r="A92" s="94"/>
      <c r="B92" s="52" t="s">
        <v>14</v>
      </c>
      <c r="C92" s="52" t="s">
        <v>92</v>
      </c>
      <c r="D92" s="169">
        <v>460</v>
      </c>
      <c r="E92" s="54">
        <f>D92*E8</f>
        <v>414</v>
      </c>
      <c r="F92" s="54">
        <f>D92*F8</f>
        <v>368</v>
      </c>
      <c r="G92" s="54">
        <f>D92*G8</f>
        <v>322</v>
      </c>
      <c r="H92" s="95">
        <f>D92*H8</f>
        <v>230</v>
      </c>
      <c r="I92" s="81"/>
      <c r="J92" s="81"/>
      <c r="K92" s="81"/>
      <c r="L92" s="81"/>
      <c r="M92" s="81"/>
    </row>
    <row r="93" spans="1:13">
      <c r="A93" s="94"/>
      <c r="B93" s="52" t="s">
        <v>174</v>
      </c>
      <c r="C93" s="52" t="s">
        <v>240</v>
      </c>
      <c r="D93" s="169">
        <v>514</v>
      </c>
      <c r="E93" s="54">
        <f t="shared" ref="E93:E94" si="44">D93*E$8</f>
        <v>462.6</v>
      </c>
      <c r="F93" s="54">
        <f t="shared" ref="F93:F94" si="45">D93*F$8</f>
        <v>411.20000000000005</v>
      </c>
      <c r="G93" s="54">
        <f t="shared" ref="G93:G94" si="46">D93*G$8</f>
        <v>359.79999999999995</v>
      </c>
      <c r="H93" s="95">
        <f t="shared" ref="H93:H94" si="47">D93*H$8</f>
        <v>257</v>
      </c>
      <c r="I93" s="81"/>
      <c r="J93" s="81"/>
      <c r="K93" s="81"/>
      <c r="L93" s="81"/>
      <c r="M93" s="81"/>
    </row>
    <row r="94" spans="1:13">
      <c r="A94" s="94"/>
      <c r="B94" s="52" t="s">
        <v>175</v>
      </c>
      <c r="C94" s="52" t="s">
        <v>241</v>
      </c>
      <c r="D94" s="55"/>
      <c r="E94" s="54">
        <f t="shared" si="44"/>
        <v>0</v>
      </c>
      <c r="F94" s="54">
        <f t="shared" si="45"/>
        <v>0</v>
      </c>
      <c r="G94" s="54">
        <f t="shared" si="46"/>
        <v>0</v>
      </c>
      <c r="H94" s="95">
        <f t="shared" si="47"/>
        <v>0</v>
      </c>
      <c r="I94" s="81"/>
      <c r="J94" s="81"/>
      <c r="K94" s="81"/>
      <c r="L94" s="81"/>
      <c r="M94" s="81"/>
    </row>
    <row r="95" spans="1:13">
      <c r="A95" s="94"/>
      <c r="B95" s="52" t="s">
        <v>15</v>
      </c>
      <c r="C95" s="52" t="s">
        <v>242</v>
      </c>
      <c r="D95" s="170">
        <v>482</v>
      </c>
      <c r="E95" s="54">
        <f>D95*E8</f>
        <v>433.8</v>
      </c>
      <c r="F95" s="54">
        <f>D95*F8</f>
        <v>385.6</v>
      </c>
      <c r="G95" s="54">
        <f>D95*G8</f>
        <v>337.4</v>
      </c>
      <c r="H95" s="95">
        <f>D95*H8</f>
        <v>241</v>
      </c>
      <c r="I95" s="81"/>
      <c r="J95" s="81"/>
      <c r="K95" s="81"/>
      <c r="L95" s="81"/>
      <c r="M95" s="81"/>
    </row>
    <row r="96" spans="1:13">
      <c r="A96" s="94"/>
      <c r="B96" s="52" t="s">
        <v>27</v>
      </c>
      <c r="C96" s="52" t="s">
        <v>243</v>
      </c>
      <c r="D96" s="170">
        <v>390</v>
      </c>
      <c r="E96" s="54">
        <f>D96*E8</f>
        <v>351</v>
      </c>
      <c r="F96" s="54">
        <f>D96*F8</f>
        <v>312</v>
      </c>
      <c r="G96" s="54">
        <f>D96*G8</f>
        <v>273</v>
      </c>
      <c r="H96" s="95">
        <f>D96*H8</f>
        <v>195</v>
      </c>
      <c r="I96" s="81"/>
      <c r="J96" s="81"/>
      <c r="K96" s="81"/>
      <c r="L96" s="81"/>
      <c r="M96" s="81"/>
    </row>
    <row r="97" spans="1:13">
      <c r="A97" s="94"/>
      <c r="B97" s="52" t="s">
        <v>17</v>
      </c>
      <c r="C97" s="52" t="s">
        <v>244</v>
      </c>
      <c r="D97" s="57"/>
      <c r="E97" s="54">
        <f t="shared" ref="E97:E98" si="48">D97*E$8</f>
        <v>0</v>
      </c>
      <c r="F97" s="54">
        <f t="shared" ref="F97:F98" si="49">D97*F$8</f>
        <v>0</v>
      </c>
      <c r="G97" s="54">
        <f t="shared" ref="G97:G98" si="50">D97*G$8</f>
        <v>0</v>
      </c>
      <c r="H97" s="95">
        <f t="shared" ref="H97:H98" si="51">D97*H$8</f>
        <v>0</v>
      </c>
      <c r="I97" s="81"/>
      <c r="J97" s="81"/>
      <c r="K97" s="81"/>
      <c r="L97" s="81"/>
      <c r="M97" s="81"/>
    </row>
    <row r="98" spans="1:13" ht="13.5" thickBot="1">
      <c r="A98" s="96"/>
      <c r="B98" s="97" t="s">
        <v>18</v>
      </c>
      <c r="C98" s="97" t="s">
        <v>245</v>
      </c>
      <c r="D98" s="117"/>
      <c r="E98" s="99">
        <f t="shared" si="48"/>
        <v>0</v>
      </c>
      <c r="F98" s="99">
        <f t="shared" si="49"/>
        <v>0</v>
      </c>
      <c r="G98" s="99">
        <f t="shared" si="50"/>
        <v>0</v>
      </c>
      <c r="H98" s="100">
        <f t="shared" si="51"/>
        <v>0</v>
      </c>
      <c r="I98" s="81"/>
      <c r="J98" s="81"/>
      <c r="K98" s="81"/>
      <c r="L98" s="81"/>
      <c r="M98" s="81"/>
    </row>
    <row r="99" spans="1:13">
      <c r="A99" s="89" t="s">
        <v>42</v>
      </c>
      <c r="B99" s="90" t="s">
        <v>11</v>
      </c>
      <c r="C99" s="90" t="s">
        <v>246</v>
      </c>
      <c r="D99" s="161">
        <v>290</v>
      </c>
      <c r="E99" s="92">
        <f>D99*E8</f>
        <v>261</v>
      </c>
      <c r="F99" s="92">
        <f>D99*F8</f>
        <v>232</v>
      </c>
      <c r="G99" s="92">
        <f>D99*G8</f>
        <v>203</v>
      </c>
      <c r="H99" s="93">
        <f>D99*H8</f>
        <v>145</v>
      </c>
      <c r="I99" s="81"/>
      <c r="J99" s="81"/>
      <c r="K99" s="81"/>
      <c r="L99" s="81"/>
      <c r="M99" s="81"/>
    </row>
    <row r="100" spans="1:13">
      <c r="A100" s="94"/>
      <c r="B100" s="52" t="s">
        <v>12</v>
      </c>
      <c r="C100" s="52" t="s">
        <v>247</v>
      </c>
      <c r="D100" s="161">
        <v>204</v>
      </c>
      <c r="E100" s="54">
        <f>D100*E8</f>
        <v>183.6</v>
      </c>
      <c r="F100" s="54">
        <f>D100*F8</f>
        <v>163.20000000000002</v>
      </c>
      <c r="G100" s="54">
        <f>D100*G8</f>
        <v>142.79999999999998</v>
      </c>
      <c r="H100" s="95">
        <f>D100*H8</f>
        <v>102</v>
      </c>
      <c r="I100" s="81"/>
      <c r="J100" s="81"/>
      <c r="K100" s="81"/>
      <c r="L100" s="81"/>
      <c r="M100" s="81"/>
    </row>
    <row r="101" spans="1:13">
      <c r="A101" s="94"/>
      <c r="B101" s="52" t="s">
        <v>13</v>
      </c>
      <c r="C101" s="52" t="s">
        <v>248</v>
      </c>
      <c r="D101" s="161">
        <v>328</v>
      </c>
      <c r="E101" s="54">
        <f>D101*E8</f>
        <v>295.2</v>
      </c>
      <c r="F101" s="54">
        <f>D101*F8</f>
        <v>262.40000000000003</v>
      </c>
      <c r="G101" s="54">
        <f>D101*G8</f>
        <v>229.6</v>
      </c>
      <c r="H101" s="95">
        <f>D101*H8</f>
        <v>164</v>
      </c>
      <c r="I101" s="81"/>
      <c r="J101" s="81"/>
      <c r="K101" s="81"/>
      <c r="L101" s="81"/>
      <c r="M101" s="81"/>
    </row>
    <row r="102" spans="1:13">
      <c r="A102" s="94"/>
      <c r="B102" s="52" t="s">
        <v>14</v>
      </c>
      <c r="C102" s="52" t="s">
        <v>249</v>
      </c>
      <c r="D102" s="161">
        <v>260</v>
      </c>
      <c r="E102" s="54">
        <f>D102*E8</f>
        <v>234</v>
      </c>
      <c r="F102" s="54">
        <f>D102*F8</f>
        <v>208</v>
      </c>
      <c r="G102" s="54">
        <f>D102*G8</f>
        <v>182</v>
      </c>
      <c r="H102" s="95">
        <f>D102*H8</f>
        <v>130</v>
      </c>
      <c r="I102" s="81"/>
      <c r="J102" s="81"/>
      <c r="K102" s="81"/>
      <c r="L102" s="81"/>
      <c r="M102" s="81"/>
    </row>
    <row r="103" spans="1:13">
      <c r="A103" s="94"/>
      <c r="B103" s="52" t="s">
        <v>174</v>
      </c>
      <c r="C103" s="52" t="s">
        <v>250</v>
      </c>
      <c r="D103" s="161">
        <v>208</v>
      </c>
      <c r="E103" s="54">
        <f t="shared" ref="E103:E104" si="52">D103*E$8</f>
        <v>187.20000000000002</v>
      </c>
      <c r="F103" s="54">
        <f t="shared" ref="F103:F104" si="53">D103*F$8</f>
        <v>166.4</v>
      </c>
      <c r="G103" s="54">
        <f t="shared" ref="G103:G104" si="54">D103*G$8</f>
        <v>145.6</v>
      </c>
      <c r="H103" s="95">
        <f t="shared" ref="H103:H104" si="55">D103*H$8</f>
        <v>104</v>
      </c>
      <c r="I103" s="81"/>
      <c r="J103" s="81"/>
      <c r="K103" s="81"/>
      <c r="L103" s="81"/>
      <c r="M103" s="81"/>
    </row>
    <row r="104" spans="1:13">
      <c r="A104" s="94"/>
      <c r="B104" s="52" t="s">
        <v>175</v>
      </c>
      <c r="C104" s="52" t="s">
        <v>251</v>
      </c>
      <c r="D104" s="57"/>
      <c r="E104" s="54">
        <f t="shared" si="52"/>
        <v>0</v>
      </c>
      <c r="F104" s="54">
        <f t="shared" si="53"/>
        <v>0</v>
      </c>
      <c r="G104" s="54">
        <f t="shared" si="54"/>
        <v>0</v>
      </c>
      <c r="H104" s="95">
        <f t="shared" si="55"/>
        <v>0</v>
      </c>
      <c r="I104" s="81"/>
      <c r="J104" s="81"/>
      <c r="K104" s="81"/>
      <c r="L104" s="81"/>
      <c r="M104" s="81"/>
    </row>
    <row r="105" spans="1:13">
      <c r="A105" s="94"/>
      <c r="B105" s="52" t="s">
        <v>15</v>
      </c>
      <c r="C105" s="52" t="s">
        <v>252</v>
      </c>
      <c r="D105" s="161">
        <v>264</v>
      </c>
      <c r="E105" s="54">
        <f>D105*E8</f>
        <v>237.6</v>
      </c>
      <c r="F105" s="54">
        <f>D105*F8</f>
        <v>211.20000000000002</v>
      </c>
      <c r="G105" s="54">
        <f>D105*G8</f>
        <v>184.79999999999998</v>
      </c>
      <c r="H105" s="95">
        <f>D105*H8</f>
        <v>132</v>
      </c>
      <c r="I105" s="81"/>
      <c r="J105" s="81"/>
      <c r="K105" s="81"/>
      <c r="L105" s="81"/>
      <c r="M105" s="81"/>
    </row>
    <row r="106" spans="1:13">
      <c r="A106" s="94"/>
      <c r="B106" s="52" t="s">
        <v>27</v>
      </c>
      <c r="C106" s="52" t="s">
        <v>253</v>
      </c>
      <c r="D106" s="161">
        <v>196</v>
      </c>
      <c r="E106" s="54">
        <f>D106*E8</f>
        <v>176.4</v>
      </c>
      <c r="F106" s="54">
        <f>D106*F8</f>
        <v>156.80000000000001</v>
      </c>
      <c r="G106" s="54">
        <f>D106*G8</f>
        <v>137.19999999999999</v>
      </c>
      <c r="H106" s="95">
        <f>D106*H8</f>
        <v>98</v>
      </c>
      <c r="I106" s="81"/>
      <c r="J106" s="81"/>
      <c r="K106" s="81"/>
      <c r="L106" s="81"/>
      <c r="M106" s="81"/>
    </row>
    <row r="107" spans="1:13">
      <c r="A107" s="94"/>
      <c r="B107" s="52" t="s">
        <v>17</v>
      </c>
      <c r="C107" s="52" t="s">
        <v>254</v>
      </c>
      <c r="D107" s="161">
        <v>328</v>
      </c>
      <c r="E107" s="54">
        <f>D107*E8</f>
        <v>295.2</v>
      </c>
      <c r="F107" s="54">
        <f>D107*F8</f>
        <v>262.40000000000003</v>
      </c>
      <c r="G107" s="54">
        <f>D107*G8</f>
        <v>229.6</v>
      </c>
      <c r="H107" s="95">
        <f>D107*H8</f>
        <v>164</v>
      </c>
      <c r="I107" s="81"/>
      <c r="J107" s="81"/>
      <c r="K107" s="81"/>
      <c r="L107" s="81"/>
      <c r="M107" s="81"/>
    </row>
    <row r="108" spans="1:13" ht="13.5" thickBot="1">
      <c r="A108" s="96"/>
      <c r="B108" s="97" t="s">
        <v>18</v>
      </c>
      <c r="C108" s="97" t="s">
        <v>255</v>
      </c>
      <c r="D108" s="117">
        <v>257</v>
      </c>
      <c r="E108" s="99">
        <f>D108*E8</f>
        <v>231.3</v>
      </c>
      <c r="F108" s="99">
        <f>D108*F8</f>
        <v>205.60000000000002</v>
      </c>
      <c r="G108" s="99">
        <f>D108*G8</f>
        <v>179.89999999999998</v>
      </c>
      <c r="H108" s="100">
        <f>D108*H8</f>
        <v>128.5</v>
      </c>
      <c r="I108" s="81"/>
      <c r="J108" s="81"/>
      <c r="K108" s="81"/>
      <c r="L108" s="81"/>
      <c r="M108" s="81"/>
    </row>
    <row r="109" spans="1:13">
      <c r="A109" s="89" t="s">
        <v>26</v>
      </c>
      <c r="B109" s="90" t="s">
        <v>11</v>
      </c>
      <c r="C109" s="90" t="s">
        <v>256</v>
      </c>
      <c r="D109" s="139"/>
      <c r="E109" s="92">
        <f t="shared" ref="E109:E110" si="56">D109*E$8</f>
        <v>0</v>
      </c>
      <c r="F109" s="92">
        <f t="shared" ref="F109:F110" si="57">D109*F$8</f>
        <v>0</v>
      </c>
      <c r="G109" s="92">
        <f t="shared" ref="G109:G110" si="58">D109*G$8</f>
        <v>0</v>
      </c>
      <c r="H109" s="93">
        <f t="shared" ref="H109:H110" si="59">D109*H$8</f>
        <v>0</v>
      </c>
      <c r="I109" s="81"/>
      <c r="J109" s="81"/>
      <c r="K109" s="81"/>
      <c r="L109" s="81"/>
      <c r="M109" s="81"/>
    </row>
    <row r="110" spans="1:13">
      <c r="A110" s="140"/>
      <c r="B110" s="52" t="s">
        <v>12</v>
      </c>
      <c r="C110" s="52" t="s">
        <v>257</v>
      </c>
      <c r="D110" s="86"/>
      <c r="E110" s="54">
        <f t="shared" si="56"/>
        <v>0</v>
      </c>
      <c r="F110" s="54">
        <f t="shared" si="57"/>
        <v>0</v>
      </c>
      <c r="G110" s="54">
        <f t="shared" si="58"/>
        <v>0</v>
      </c>
      <c r="H110" s="95">
        <f t="shared" si="59"/>
        <v>0</v>
      </c>
      <c r="I110" s="81"/>
      <c r="J110" s="81"/>
      <c r="K110" s="81"/>
      <c r="L110" s="81"/>
      <c r="M110" s="81"/>
    </row>
    <row r="111" spans="1:13">
      <c r="A111" s="140"/>
      <c r="B111" s="52" t="s">
        <v>13</v>
      </c>
      <c r="C111" s="52" t="s">
        <v>50</v>
      </c>
      <c r="D111" s="161">
        <v>306</v>
      </c>
      <c r="E111" s="54">
        <f>D111*E8</f>
        <v>275.40000000000003</v>
      </c>
      <c r="F111" s="54">
        <f>D111*F8</f>
        <v>244.8</v>
      </c>
      <c r="G111" s="54">
        <f>D111*G8</f>
        <v>214.2</v>
      </c>
      <c r="H111" s="95">
        <f>D111*H8</f>
        <v>153</v>
      </c>
      <c r="I111" s="81"/>
      <c r="J111" s="81"/>
      <c r="K111" s="81"/>
      <c r="L111" s="81"/>
      <c r="M111" s="81"/>
    </row>
    <row r="112" spans="1:13">
      <c r="A112" s="94"/>
      <c r="B112" s="52" t="s">
        <v>14</v>
      </c>
      <c r="C112" s="52" t="s">
        <v>53</v>
      </c>
      <c r="D112" s="161">
        <v>272</v>
      </c>
      <c r="E112" s="54">
        <f>D112*E8</f>
        <v>244.8</v>
      </c>
      <c r="F112" s="54">
        <f>D112*F8</f>
        <v>217.60000000000002</v>
      </c>
      <c r="G112" s="54">
        <f>D112*G8</f>
        <v>190.39999999999998</v>
      </c>
      <c r="H112" s="95">
        <f>D112*H8</f>
        <v>136</v>
      </c>
      <c r="I112" s="81"/>
      <c r="J112" s="81"/>
      <c r="K112" s="81"/>
      <c r="L112" s="81"/>
      <c r="M112" s="81"/>
    </row>
    <row r="113" spans="1:13">
      <c r="A113" s="94"/>
      <c r="B113" s="52" t="s">
        <v>174</v>
      </c>
      <c r="C113" s="52" t="s">
        <v>258</v>
      </c>
      <c r="D113" s="55"/>
      <c r="E113" s="54"/>
      <c r="F113" s="54"/>
      <c r="G113" s="54"/>
      <c r="H113" s="95"/>
      <c r="I113" s="81"/>
      <c r="J113" s="81"/>
      <c r="K113" s="81"/>
      <c r="L113" s="81"/>
      <c r="M113" s="81"/>
    </row>
    <row r="114" spans="1:13">
      <c r="A114" s="94"/>
      <c r="B114" s="52" t="s">
        <v>175</v>
      </c>
      <c r="C114" s="52" t="s">
        <v>259</v>
      </c>
      <c r="D114" s="55"/>
      <c r="E114" s="54"/>
      <c r="F114" s="54"/>
      <c r="G114" s="54"/>
      <c r="H114" s="95"/>
      <c r="I114" s="81"/>
      <c r="J114" s="81"/>
      <c r="K114" s="81"/>
      <c r="L114" s="81"/>
      <c r="M114" s="81"/>
    </row>
    <row r="115" spans="1:13">
      <c r="A115" s="94"/>
      <c r="B115" s="52" t="s">
        <v>15</v>
      </c>
      <c r="C115" s="52" t="s">
        <v>103</v>
      </c>
      <c r="D115" s="56">
        <f>(D112/D111)*D111</f>
        <v>272</v>
      </c>
      <c r="E115" s="54">
        <f t="shared" ref="E115:E118" si="60">D115*E$8</f>
        <v>244.8</v>
      </c>
      <c r="F115" s="54">
        <f t="shared" ref="F115:F118" si="61">D115*F$8</f>
        <v>217.60000000000002</v>
      </c>
      <c r="G115" s="54">
        <f t="shared" ref="G115:G118" si="62">D115*G$8</f>
        <v>190.39999999999998</v>
      </c>
      <c r="H115" s="95">
        <f t="shared" ref="H115:H118" si="63">D115*H$8</f>
        <v>136</v>
      </c>
      <c r="I115" s="81"/>
      <c r="J115" s="81"/>
      <c r="K115" s="81"/>
      <c r="L115" s="81"/>
      <c r="M115" s="81"/>
    </row>
    <row r="116" spans="1:13">
      <c r="A116" s="94"/>
      <c r="B116" s="52" t="s">
        <v>27</v>
      </c>
      <c r="C116" s="52" t="s">
        <v>260</v>
      </c>
      <c r="D116" s="56">
        <f>(D112/D111)*D112</f>
        <v>241.77777777777777</v>
      </c>
      <c r="E116" s="54">
        <f t="shared" si="60"/>
        <v>217.6</v>
      </c>
      <c r="F116" s="54">
        <f t="shared" si="61"/>
        <v>193.42222222222222</v>
      </c>
      <c r="G116" s="54">
        <f t="shared" si="62"/>
        <v>169.24444444444444</v>
      </c>
      <c r="H116" s="95">
        <f t="shared" si="63"/>
        <v>120.88888888888889</v>
      </c>
      <c r="I116" s="81"/>
      <c r="J116" s="81"/>
      <c r="K116" s="81"/>
      <c r="L116" s="81"/>
      <c r="M116" s="81"/>
    </row>
    <row r="117" spans="1:13">
      <c r="A117" s="94"/>
      <c r="B117" s="52" t="s">
        <v>17</v>
      </c>
      <c r="C117" s="52" t="s">
        <v>261</v>
      </c>
      <c r="D117" s="54"/>
      <c r="E117" s="54">
        <f t="shared" si="60"/>
        <v>0</v>
      </c>
      <c r="F117" s="54">
        <f t="shared" si="61"/>
        <v>0</v>
      </c>
      <c r="G117" s="54">
        <f t="shared" si="62"/>
        <v>0</v>
      </c>
      <c r="H117" s="95">
        <f t="shared" si="63"/>
        <v>0</v>
      </c>
      <c r="I117" s="81"/>
      <c r="J117" s="81"/>
      <c r="K117" s="81"/>
      <c r="L117" s="81"/>
      <c r="M117" s="81"/>
    </row>
    <row r="118" spans="1:13" ht="13.5" thickBot="1">
      <c r="A118" s="96"/>
      <c r="B118" s="97" t="s">
        <v>18</v>
      </c>
      <c r="C118" s="97" t="s">
        <v>262</v>
      </c>
      <c r="D118" s="99"/>
      <c r="E118" s="99">
        <f t="shared" si="60"/>
        <v>0</v>
      </c>
      <c r="F118" s="99">
        <f t="shared" si="61"/>
        <v>0</v>
      </c>
      <c r="G118" s="99">
        <f t="shared" si="62"/>
        <v>0</v>
      </c>
      <c r="H118" s="100">
        <f t="shared" si="63"/>
        <v>0</v>
      </c>
      <c r="I118" s="81"/>
      <c r="J118" s="81"/>
      <c r="K118" s="81"/>
      <c r="L118" s="81"/>
      <c r="M118" s="81"/>
    </row>
    <row r="119" spans="1:13">
      <c r="A119" s="101" t="s">
        <v>31</v>
      </c>
      <c r="B119" s="90" t="s">
        <v>11</v>
      </c>
      <c r="C119" s="90" t="s">
        <v>263</v>
      </c>
      <c r="D119" s="116"/>
      <c r="E119" s="92">
        <f t="shared" ref="E119:E120" si="64">D119*E$8</f>
        <v>0</v>
      </c>
      <c r="F119" s="92">
        <f t="shared" ref="F119:F120" si="65">D119*F$8</f>
        <v>0</v>
      </c>
      <c r="G119" s="92">
        <f t="shared" ref="G119:G120" si="66">D119*G$8</f>
        <v>0</v>
      </c>
      <c r="H119" s="93">
        <f t="shared" ref="H119:H120" si="67">D119*H$8</f>
        <v>0</v>
      </c>
      <c r="I119" s="81"/>
      <c r="J119" s="81"/>
      <c r="K119" s="81"/>
      <c r="L119" s="81"/>
      <c r="M119" s="81"/>
    </row>
    <row r="120" spans="1:13">
      <c r="A120" s="105"/>
      <c r="B120" s="52" t="s">
        <v>12</v>
      </c>
      <c r="C120" s="52" t="s">
        <v>264</v>
      </c>
      <c r="D120" s="71"/>
      <c r="E120" s="54">
        <f t="shared" si="64"/>
        <v>0</v>
      </c>
      <c r="F120" s="54">
        <f t="shared" si="65"/>
        <v>0</v>
      </c>
      <c r="G120" s="54">
        <f t="shared" si="66"/>
        <v>0</v>
      </c>
      <c r="H120" s="95">
        <f t="shared" si="67"/>
        <v>0</v>
      </c>
      <c r="I120" s="81"/>
      <c r="J120" s="81"/>
      <c r="K120" s="81"/>
      <c r="L120" s="81"/>
      <c r="M120" s="81"/>
    </row>
    <row r="121" spans="1:13">
      <c r="A121" s="105"/>
      <c r="B121" s="52" t="s">
        <v>13</v>
      </c>
      <c r="C121" s="52" t="s">
        <v>265</v>
      </c>
      <c r="D121" s="25"/>
      <c r="E121" s="26">
        <f>D121*E8</f>
        <v>0</v>
      </c>
      <c r="F121" s="26">
        <f>D121*F8</f>
        <v>0</v>
      </c>
      <c r="G121" s="26">
        <f>D121*G8</f>
        <v>0</v>
      </c>
      <c r="H121" s="127">
        <f>D121*H8</f>
        <v>0</v>
      </c>
      <c r="I121" s="81"/>
      <c r="J121" s="81"/>
      <c r="K121" s="81"/>
      <c r="L121" s="81"/>
      <c r="M121" s="81"/>
    </row>
    <row r="122" spans="1:13">
      <c r="A122" s="106"/>
      <c r="B122" s="52" t="s">
        <v>14</v>
      </c>
      <c r="C122" s="52" t="s">
        <v>266</v>
      </c>
      <c r="D122" s="25"/>
      <c r="E122" s="26">
        <f>D122*E8</f>
        <v>0</v>
      </c>
      <c r="F122" s="26">
        <f>D122*F8</f>
        <v>0</v>
      </c>
      <c r="G122" s="26">
        <f>D122*G8</f>
        <v>0</v>
      </c>
      <c r="H122" s="127">
        <f>D122*H8</f>
        <v>0</v>
      </c>
      <c r="I122" s="81"/>
      <c r="J122" s="81"/>
      <c r="K122" s="81"/>
      <c r="L122" s="81"/>
      <c r="M122" s="81"/>
    </row>
    <row r="123" spans="1:13">
      <c r="A123" s="106"/>
      <c r="B123" s="52" t="s">
        <v>174</v>
      </c>
      <c r="C123" s="52" t="s">
        <v>267</v>
      </c>
      <c r="D123" s="25"/>
      <c r="E123" s="54">
        <f t="shared" ref="E123:E124" si="68">D123*E$8</f>
        <v>0</v>
      </c>
      <c r="F123" s="54">
        <f t="shared" ref="F123:F124" si="69">D123*F$8</f>
        <v>0</v>
      </c>
      <c r="G123" s="54">
        <f t="shared" ref="G123:G124" si="70">D123*G$8</f>
        <v>0</v>
      </c>
      <c r="H123" s="95">
        <f t="shared" ref="H123:H124" si="71">D123*H$8</f>
        <v>0</v>
      </c>
      <c r="I123" s="81"/>
      <c r="J123" s="81"/>
      <c r="K123" s="81"/>
      <c r="L123" s="81"/>
      <c r="M123" s="81"/>
    </row>
    <row r="124" spans="1:13">
      <c r="A124" s="106"/>
      <c r="B124" s="52" t="s">
        <v>175</v>
      </c>
      <c r="C124" s="52" t="s">
        <v>268</v>
      </c>
      <c r="D124" s="25"/>
      <c r="E124" s="54">
        <f t="shared" si="68"/>
        <v>0</v>
      </c>
      <c r="F124" s="54">
        <f t="shared" si="69"/>
        <v>0</v>
      </c>
      <c r="G124" s="54">
        <f t="shared" si="70"/>
        <v>0</v>
      </c>
      <c r="H124" s="95">
        <f t="shared" si="71"/>
        <v>0</v>
      </c>
      <c r="I124" s="81"/>
      <c r="J124" s="81"/>
      <c r="K124" s="81"/>
      <c r="L124" s="81"/>
      <c r="M124" s="81"/>
    </row>
    <row r="125" spans="1:13">
      <c r="A125" s="106"/>
      <c r="B125" s="52" t="s">
        <v>15</v>
      </c>
      <c r="C125" s="52" t="s">
        <v>269</v>
      </c>
      <c r="D125" s="25"/>
      <c r="E125" s="26">
        <f>D125*E8</f>
        <v>0</v>
      </c>
      <c r="F125" s="26">
        <f>D125*F8</f>
        <v>0</v>
      </c>
      <c r="G125" s="26">
        <f>D125*G8</f>
        <v>0</v>
      </c>
      <c r="H125" s="127">
        <f>D125*H8</f>
        <v>0</v>
      </c>
      <c r="I125" s="81"/>
      <c r="J125" s="81"/>
      <c r="K125" s="81"/>
      <c r="L125" s="81"/>
      <c r="M125" s="81"/>
    </row>
    <row r="126" spans="1:13">
      <c r="A126" s="106"/>
      <c r="B126" s="52" t="s">
        <v>27</v>
      </c>
      <c r="C126" s="52" t="s">
        <v>270</v>
      </c>
      <c r="D126" s="25"/>
      <c r="E126" s="26">
        <f>D126*E8</f>
        <v>0</v>
      </c>
      <c r="F126" s="26">
        <f>D126*F8</f>
        <v>0</v>
      </c>
      <c r="G126" s="26">
        <f>D126*G8</f>
        <v>0</v>
      </c>
      <c r="H126" s="127">
        <f>D126*H8</f>
        <v>0</v>
      </c>
      <c r="I126" s="81"/>
      <c r="J126" s="81"/>
      <c r="K126" s="81"/>
      <c r="L126" s="81"/>
      <c r="M126" s="81"/>
    </row>
    <row r="127" spans="1:13">
      <c r="A127" s="106"/>
      <c r="B127" s="52" t="s">
        <v>17</v>
      </c>
      <c r="C127" s="52" t="s">
        <v>271</v>
      </c>
      <c r="D127" s="25"/>
      <c r="E127" s="26">
        <f>D127*E8</f>
        <v>0</v>
      </c>
      <c r="F127" s="26">
        <f>D127*F8</f>
        <v>0</v>
      </c>
      <c r="G127" s="26">
        <f>D127*G8</f>
        <v>0</v>
      </c>
      <c r="H127" s="127">
        <f>D127*H8</f>
        <v>0</v>
      </c>
      <c r="I127" s="81"/>
      <c r="J127" s="81"/>
      <c r="K127" s="81"/>
      <c r="L127" s="81"/>
      <c r="M127" s="81"/>
    </row>
    <row r="128" spans="1:13" ht="13.5" thickBot="1">
      <c r="A128" s="107"/>
      <c r="B128" s="97" t="s">
        <v>18</v>
      </c>
      <c r="C128" s="97" t="s">
        <v>272</v>
      </c>
      <c r="D128" s="121"/>
      <c r="E128" s="111">
        <f>D128*E8</f>
        <v>0</v>
      </c>
      <c r="F128" s="111">
        <f>D128*F8</f>
        <v>0</v>
      </c>
      <c r="G128" s="111">
        <f>D128*G8</f>
        <v>0</v>
      </c>
      <c r="H128" s="128">
        <f>D128*H8</f>
        <v>0</v>
      </c>
      <c r="I128" s="81"/>
      <c r="J128" s="81"/>
      <c r="K128" s="81"/>
      <c r="L128" s="81"/>
      <c r="M128" s="81"/>
    </row>
    <row r="129" spans="1:13">
      <c r="A129" s="101" t="s">
        <v>176</v>
      </c>
      <c r="B129" s="90" t="s">
        <v>11</v>
      </c>
      <c r="C129" s="90" t="s">
        <v>273</v>
      </c>
      <c r="D129" s="164">
        <v>350</v>
      </c>
      <c r="E129" s="92">
        <f t="shared" ref="E129:E132" si="72">D129*E$8</f>
        <v>315</v>
      </c>
      <c r="F129" s="92">
        <f t="shared" ref="F129:F132" si="73">D129*F$8</f>
        <v>280</v>
      </c>
      <c r="G129" s="92">
        <f t="shared" ref="G129:G132" si="74">D129*G$8</f>
        <v>244.99999999999997</v>
      </c>
      <c r="H129" s="93">
        <f t="shared" ref="H129:H132" si="75">D129*H$8</f>
        <v>175</v>
      </c>
      <c r="I129" s="81"/>
      <c r="J129" s="81"/>
      <c r="K129" s="81"/>
      <c r="L129" s="81"/>
      <c r="M129" s="81"/>
    </row>
    <row r="130" spans="1:13">
      <c r="A130" s="105"/>
      <c r="B130" s="52" t="s">
        <v>12</v>
      </c>
      <c r="C130" s="52" t="s">
        <v>274</v>
      </c>
      <c r="D130" s="164">
        <v>244</v>
      </c>
      <c r="E130" s="54">
        <f t="shared" si="72"/>
        <v>219.6</v>
      </c>
      <c r="F130" s="54">
        <f t="shared" si="73"/>
        <v>195.20000000000002</v>
      </c>
      <c r="G130" s="54">
        <f t="shared" si="74"/>
        <v>170.79999999999998</v>
      </c>
      <c r="H130" s="95">
        <f t="shared" si="75"/>
        <v>122</v>
      </c>
      <c r="I130" s="81"/>
      <c r="J130" s="81"/>
      <c r="K130" s="81"/>
      <c r="L130" s="81"/>
      <c r="M130" s="81"/>
    </row>
    <row r="131" spans="1:13">
      <c r="A131" s="105"/>
      <c r="B131" s="52" t="s">
        <v>13</v>
      </c>
      <c r="C131" s="52" t="s">
        <v>275</v>
      </c>
      <c r="D131" s="164">
        <v>364</v>
      </c>
      <c r="E131" s="54">
        <f t="shared" si="72"/>
        <v>327.60000000000002</v>
      </c>
      <c r="F131" s="54">
        <f t="shared" si="73"/>
        <v>291.2</v>
      </c>
      <c r="G131" s="54">
        <f t="shared" si="74"/>
        <v>254.79999999999998</v>
      </c>
      <c r="H131" s="95">
        <f t="shared" si="75"/>
        <v>182</v>
      </c>
      <c r="I131" s="81"/>
      <c r="J131" s="81"/>
      <c r="K131" s="81"/>
      <c r="L131" s="81"/>
      <c r="M131" s="81"/>
    </row>
    <row r="132" spans="1:13">
      <c r="A132" s="106"/>
      <c r="B132" s="52" t="s">
        <v>14</v>
      </c>
      <c r="C132" s="52" t="s">
        <v>276</v>
      </c>
      <c r="D132" s="164">
        <v>280</v>
      </c>
      <c r="E132" s="54">
        <f t="shared" si="72"/>
        <v>252</v>
      </c>
      <c r="F132" s="54">
        <f t="shared" si="73"/>
        <v>224</v>
      </c>
      <c r="G132" s="54">
        <f t="shared" si="74"/>
        <v>196</v>
      </c>
      <c r="H132" s="95">
        <f t="shared" si="75"/>
        <v>140</v>
      </c>
      <c r="I132" s="81"/>
      <c r="J132" s="81"/>
      <c r="K132" s="81"/>
      <c r="L132" s="81"/>
      <c r="M132" s="81"/>
    </row>
    <row r="133" spans="1:13">
      <c r="A133" s="106"/>
      <c r="B133" s="52" t="s">
        <v>174</v>
      </c>
      <c r="C133" s="52" t="s">
        <v>277</v>
      </c>
      <c r="D133" s="164">
        <v>206</v>
      </c>
      <c r="E133" s="54">
        <f t="shared" ref="E133:E138" si="76">D133*E$8</f>
        <v>185.4</v>
      </c>
      <c r="F133" s="54">
        <f t="shared" ref="F133" si="77">D133*F$8</f>
        <v>164.8</v>
      </c>
      <c r="G133" s="54">
        <f t="shared" ref="G133" si="78">D133*G$8</f>
        <v>144.19999999999999</v>
      </c>
      <c r="H133" s="95">
        <f t="shared" ref="H133" si="79">D133*H$8</f>
        <v>103</v>
      </c>
      <c r="I133" s="81"/>
      <c r="J133" s="81"/>
      <c r="K133" s="81"/>
      <c r="L133" s="81"/>
      <c r="M133" s="81"/>
    </row>
    <row r="134" spans="1:13">
      <c r="A134" s="106"/>
      <c r="B134" s="52" t="s">
        <v>175</v>
      </c>
      <c r="C134" s="52" t="s">
        <v>278</v>
      </c>
      <c r="D134" s="164">
        <v>122</v>
      </c>
      <c r="E134" s="54">
        <f t="shared" si="76"/>
        <v>109.8</v>
      </c>
      <c r="F134" s="54">
        <f t="shared" ref="F134:F138" si="80">D134*F$8</f>
        <v>97.600000000000009</v>
      </c>
      <c r="G134" s="54">
        <f t="shared" ref="G134:G138" si="81">D134*G$8</f>
        <v>85.399999999999991</v>
      </c>
      <c r="H134" s="95">
        <f t="shared" ref="H134:H138" si="82">D134*H$8</f>
        <v>61</v>
      </c>
      <c r="I134" s="81"/>
      <c r="J134" s="81"/>
      <c r="K134" s="81"/>
      <c r="L134" s="81"/>
      <c r="M134" s="81"/>
    </row>
    <row r="135" spans="1:13">
      <c r="A135" s="106"/>
      <c r="B135" s="52" t="s">
        <v>15</v>
      </c>
      <c r="C135" s="52" t="s">
        <v>279</v>
      </c>
      <c r="D135" s="164">
        <v>280</v>
      </c>
      <c r="E135" s="54">
        <f t="shared" si="76"/>
        <v>252</v>
      </c>
      <c r="F135" s="54">
        <f t="shared" si="80"/>
        <v>224</v>
      </c>
      <c r="G135" s="54">
        <f t="shared" si="81"/>
        <v>196</v>
      </c>
      <c r="H135" s="95">
        <f t="shared" si="82"/>
        <v>140</v>
      </c>
      <c r="I135" s="81"/>
      <c r="J135" s="81"/>
      <c r="K135" s="81"/>
      <c r="L135" s="81"/>
      <c r="M135" s="81"/>
    </row>
    <row r="136" spans="1:13">
      <c r="A136" s="106"/>
      <c r="B136" s="52" t="s">
        <v>27</v>
      </c>
      <c r="C136" s="52" t="s">
        <v>280</v>
      </c>
      <c r="D136" s="164">
        <v>344</v>
      </c>
      <c r="E136" s="54">
        <f t="shared" si="76"/>
        <v>309.60000000000002</v>
      </c>
      <c r="F136" s="54">
        <f t="shared" si="80"/>
        <v>275.2</v>
      </c>
      <c r="G136" s="54">
        <f t="shared" si="81"/>
        <v>240.79999999999998</v>
      </c>
      <c r="H136" s="95">
        <f t="shared" si="82"/>
        <v>172</v>
      </c>
      <c r="I136" s="81"/>
      <c r="J136" s="81"/>
      <c r="K136" s="81"/>
      <c r="L136" s="81"/>
      <c r="M136" s="81"/>
    </row>
    <row r="137" spans="1:13">
      <c r="A137" s="106"/>
      <c r="B137" s="52" t="s">
        <v>17</v>
      </c>
      <c r="C137" s="52" t="s">
        <v>281</v>
      </c>
      <c r="D137" s="164">
        <v>234</v>
      </c>
      <c r="E137" s="54">
        <f t="shared" si="76"/>
        <v>210.6</v>
      </c>
      <c r="F137" s="54">
        <f t="shared" si="80"/>
        <v>187.20000000000002</v>
      </c>
      <c r="G137" s="54">
        <f t="shared" si="81"/>
        <v>163.79999999999998</v>
      </c>
      <c r="H137" s="95">
        <f t="shared" si="82"/>
        <v>117</v>
      </c>
      <c r="I137" s="81"/>
      <c r="J137" s="81"/>
      <c r="K137" s="81"/>
      <c r="L137" s="81"/>
      <c r="M137" s="81"/>
    </row>
    <row r="138" spans="1:13" ht="13.5" thickBot="1">
      <c r="A138" s="107"/>
      <c r="B138" s="97" t="s">
        <v>18</v>
      </c>
      <c r="C138" s="97" t="s">
        <v>282</v>
      </c>
      <c r="D138" s="164">
        <v>254</v>
      </c>
      <c r="E138" s="99">
        <f t="shared" si="76"/>
        <v>228.6</v>
      </c>
      <c r="F138" s="99">
        <f t="shared" si="80"/>
        <v>203.20000000000002</v>
      </c>
      <c r="G138" s="99">
        <f t="shared" si="81"/>
        <v>177.79999999999998</v>
      </c>
      <c r="H138" s="100">
        <f t="shared" si="82"/>
        <v>127</v>
      </c>
      <c r="I138" s="81"/>
      <c r="J138" s="81"/>
      <c r="K138" s="81"/>
      <c r="L138" s="81"/>
      <c r="M138" s="81"/>
    </row>
    <row r="139" spans="1:13">
      <c r="A139" s="122"/>
    </row>
  </sheetData>
  <mergeCells count="5">
    <mergeCell ref="D1:H1"/>
    <mergeCell ref="D2:H3"/>
    <mergeCell ref="D7:D8"/>
    <mergeCell ref="D4:H5"/>
    <mergeCell ref="D6:H6"/>
  </mergeCells>
  <hyperlinks>
    <hyperlink ref="A1" r:id="rId1"/>
    <hyperlink ref="A2" r:id="rId2" display="EFAC 2014"/>
  </hyperlinks>
  <pageMargins left="0.7" right="0.7" top="0.75" bottom="0.75" header="0.3" footer="0.3"/>
  <legacyDrawing r:id="rId3"/>
</worksheet>
</file>

<file path=xl/worksheets/sheet12.xml><?xml version="1.0" encoding="utf-8"?>
<worksheet xmlns="http://schemas.openxmlformats.org/spreadsheetml/2006/main" xmlns:r="http://schemas.openxmlformats.org/officeDocument/2006/relationships">
  <sheetPr>
    <tabColor rgb="FFFF0000"/>
  </sheetPr>
  <dimension ref="A1:N325"/>
  <sheetViews>
    <sheetView zoomScale="90" zoomScaleNormal="90" workbookViewId="0">
      <pane ySplit="4" topLeftCell="A125" activePane="bottomLeft" state="frozen"/>
      <selection pane="bottomLeft" activeCell="I149" sqref="I149"/>
    </sheetView>
  </sheetViews>
  <sheetFormatPr defaultRowHeight="12.75"/>
  <cols>
    <col min="1" max="1" width="12.140625" style="4" customWidth="1"/>
    <col min="2" max="2" width="21.7109375" style="4" bestFit="1" customWidth="1"/>
    <col min="3" max="3" width="16.28515625" style="16" bestFit="1" customWidth="1"/>
    <col min="4" max="8" width="10.28515625" style="16" customWidth="1"/>
    <col min="9" max="10" width="32.42578125" style="16" customWidth="1"/>
    <col min="11" max="16384" width="9.140625" style="4"/>
  </cols>
  <sheetData>
    <row r="1" spans="1:14" ht="16.5" customHeight="1">
      <c r="B1" s="208" t="s">
        <v>115</v>
      </c>
      <c r="C1" s="209"/>
      <c r="D1" s="259" t="s">
        <v>853</v>
      </c>
      <c r="E1" s="259" t="s">
        <v>857</v>
      </c>
      <c r="F1" s="259" t="s">
        <v>858</v>
      </c>
      <c r="G1" s="259" t="s">
        <v>889</v>
      </c>
      <c r="H1" s="259"/>
      <c r="I1" s="261" t="s">
        <v>162</v>
      </c>
      <c r="J1" s="262"/>
    </row>
    <row r="2" spans="1:14" ht="16.5" customHeight="1">
      <c r="B2" s="210" t="s">
        <v>43</v>
      </c>
      <c r="C2" s="211"/>
      <c r="D2" s="259"/>
      <c r="E2" s="259"/>
      <c r="F2" s="259"/>
      <c r="G2" s="259"/>
      <c r="H2" s="259"/>
      <c r="I2" s="263"/>
      <c r="J2" s="264"/>
    </row>
    <row r="3" spans="1:14" ht="16.5" customHeight="1">
      <c r="B3" s="212" t="s">
        <v>44</v>
      </c>
      <c r="C3" s="213"/>
      <c r="D3" s="260"/>
      <c r="E3" s="260"/>
      <c r="F3" s="260"/>
      <c r="G3" s="260"/>
      <c r="H3" s="260"/>
      <c r="I3" s="265"/>
      <c r="J3" s="266"/>
      <c r="K3" s="50" t="s">
        <v>4</v>
      </c>
      <c r="L3" s="50" t="s">
        <v>5</v>
      </c>
      <c r="M3" s="50" t="s">
        <v>6</v>
      </c>
      <c r="N3" s="50" t="s">
        <v>7</v>
      </c>
    </row>
    <row r="4" spans="1:14">
      <c r="A4" s="150" t="s">
        <v>855</v>
      </c>
      <c r="B4" s="150" t="s">
        <v>45</v>
      </c>
      <c r="C4" s="150" t="s">
        <v>46</v>
      </c>
      <c r="D4" s="151" t="s">
        <v>47</v>
      </c>
      <c r="E4" s="151" t="s">
        <v>47</v>
      </c>
      <c r="F4" s="151" t="s">
        <v>47</v>
      </c>
      <c r="G4" s="151" t="s">
        <v>47</v>
      </c>
      <c r="H4" s="151" t="s">
        <v>47</v>
      </c>
      <c r="I4" s="151" t="s">
        <v>37</v>
      </c>
      <c r="J4" s="151" t="s">
        <v>79</v>
      </c>
      <c r="K4" s="83">
        <v>0.9</v>
      </c>
      <c r="L4" s="83">
        <v>0.8</v>
      </c>
      <c r="M4" s="83">
        <v>0.7</v>
      </c>
      <c r="N4" s="83">
        <v>0.5</v>
      </c>
    </row>
    <row r="5" spans="1:14">
      <c r="A5" s="33" t="s">
        <v>615</v>
      </c>
      <c r="B5" s="147" t="s">
        <v>343</v>
      </c>
      <c r="C5" s="32"/>
      <c r="D5" s="14"/>
      <c r="E5" s="14"/>
      <c r="F5" s="14"/>
      <c r="G5" s="14"/>
      <c r="H5" s="14"/>
      <c r="I5" s="14"/>
      <c r="J5" s="14"/>
      <c r="K5" s="143" t="e">
        <f>VLOOKUP($C5,SBG!$C$9:$H$138,3,FALSE)</f>
        <v>#N/A</v>
      </c>
      <c r="L5" s="143" t="e">
        <f>VLOOKUP($C5,SBG!$C$9:$H$138,4,FALSE)</f>
        <v>#N/A</v>
      </c>
      <c r="M5" s="143" t="e">
        <f>VLOOKUP($C5,SBG!$C$9:$H$138,5,FALSE)</f>
        <v>#N/A</v>
      </c>
      <c r="N5" s="143" t="e">
        <f>VLOOKUP($C5,SBG!$C$9:$H$138,6,FALSE)</f>
        <v>#N/A</v>
      </c>
    </row>
    <row r="6" spans="1:14">
      <c r="A6" s="33" t="s">
        <v>690</v>
      </c>
      <c r="B6" s="33" t="s">
        <v>404</v>
      </c>
      <c r="C6" s="32"/>
      <c r="D6" s="14"/>
      <c r="E6" s="14"/>
      <c r="F6" s="14"/>
      <c r="G6" s="14"/>
      <c r="H6" s="14"/>
      <c r="I6" s="14"/>
      <c r="J6" s="14"/>
      <c r="K6" s="143" t="e">
        <f>VLOOKUP($C6,SBG!$C$9:$H$138,3,FALSE)</f>
        <v>#N/A</v>
      </c>
      <c r="L6" s="143" t="e">
        <f>VLOOKUP($C6,SBG!$C$9:$H$138,4,FALSE)</f>
        <v>#N/A</v>
      </c>
      <c r="M6" s="143" t="e">
        <f>VLOOKUP($C6,SBG!$C$9:$H$138,5,FALSE)</f>
        <v>#N/A</v>
      </c>
      <c r="N6" s="143" t="e">
        <f>VLOOKUP($C6,SBG!$C$9:$H$138,6,FALSE)</f>
        <v>#N/A</v>
      </c>
    </row>
    <row r="7" spans="1:14">
      <c r="A7" s="33" t="s">
        <v>750</v>
      </c>
      <c r="B7" s="147" t="s">
        <v>456</v>
      </c>
      <c r="C7" s="32" t="s">
        <v>48</v>
      </c>
      <c r="D7" s="14"/>
      <c r="E7" s="14"/>
      <c r="F7" s="14">
        <v>528</v>
      </c>
      <c r="G7" s="14"/>
      <c r="H7" s="14"/>
      <c r="I7" s="14" t="s">
        <v>918</v>
      </c>
      <c r="J7" s="14"/>
      <c r="K7" s="143">
        <f>VLOOKUP($C7,SBG!$C$9:$H$138,3,FALSE)</f>
        <v>554.4</v>
      </c>
      <c r="L7" s="143">
        <f>VLOOKUP($C7,SBG!$C$9:$H$138,4,FALSE)</f>
        <v>492.8</v>
      </c>
      <c r="M7" s="143">
        <f>VLOOKUP($C7,SBG!$C$9:$H$138,5,FALSE)</f>
        <v>431.2</v>
      </c>
      <c r="N7" s="143">
        <f>VLOOKUP($C7,SBG!$C$9:$H$138,6,FALSE)</f>
        <v>308</v>
      </c>
    </row>
    <row r="8" spans="1:14">
      <c r="A8" s="33" t="s">
        <v>801</v>
      </c>
      <c r="B8" s="33" t="s">
        <v>495</v>
      </c>
      <c r="C8" s="14"/>
      <c r="D8" s="14"/>
      <c r="E8" s="14"/>
      <c r="F8" s="14"/>
      <c r="G8" s="14"/>
      <c r="H8" s="14"/>
      <c r="I8" s="14"/>
      <c r="J8" s="14"/>
      <c r="K8" s="143" t="e">
        <f>VLOOKUP($C8,SBG!$C$9:$H$138,3,FALSE)</f>
        <v>#N/A</v>
      </c>
      <c r="L8" s="143" t="e">
        <f>VLOOKUP($C8,SBG!$C$9:$H$138,4,FALSE)</f>
        <v>#N/A</v>
      </c>
      <c r="M8" s="143" t="e">
        <f>VLOOKUP($C8,SBG!$C$9:$H$138,5,FALSE)</f>
        <v>#N/A</v>
      </c>
      <c r="N8" s="143" t="e">
        <f>VLOOKUP($C8,SBG!$C$9:$H$138,6,FALSE)</f>
        <v>#N/A</v>
      </c>
    </row>
    <row r="9" spans="1:14">
      <c r="A9" s="33" t="s">
        <v>834</v>
      </c>
      <c r="B9" s="33" t="s">
        <v>521</v>
      </c>
      <c r="C9" s="14"/>
      <c r="D9" s="14"/>
      <c r="E9" s="14"/>
      <c r="F9" s="14"/>
      <c r="G9" s="14"/>
      <c r="H9" s="14"/>
      <c r="I9" s="14"/>
      <c r="J9" s="14"/>
      <c r="K9" s="143" t="e">
        <f>VLOOKUP($C9,SBG!$C$9:$H$138,3,FALSE)</f>
        <v>#N/A</v>
      </c>
      <c r="L9" s="143" t="e">
        <f>VLOOKUP($C9,SBG!$C$9:$H$138,4,FALSE)</f>
        <v>#N/A</v>
      </c>
      <c r="M9" s="143" t="e">
        <f>VLOOKUP($C9,SBG!$C$9:$H$138,5,FALSE)</f>
        <v>#N/A</v>
      </c>
      <c r="N9" s="143" t="e">
        <f>VLOOKUP($C9,SBG!$C$9:$H$138,6,FALSE)</f>
        <v>#N/A</v>
      </c>
    </row>
    <row r="10" spans="1:14">
      <c r="A10" s="33" t="s">
        <v>838</v>
      </c>
      <c r="B10" s="33" t="s">
        <v>524</v>
      </c>
      <c r="C10" s="14" t="s">
        <v>218</v>
      </c>
      <c r="D10" s="14"/>
      <c r="E10" s="14"/>
      <c r="F10" s="14">
        <v>484</v>
      </c>
      <c r="G10" s="14"/>
      <c r="H10" s="14"/>
      <c r="I10" s="14" t="s">
        <v>918</v>
      </c>
      <c r="J10" s="14"/>
      <c r="K10" s="143">
        <f>VLOOKUP($C10,SBG!$C$9:$H$138,3,FALSE)</f>
        <v>513</v>
      </c>
      <c r="L10" s="143">
        <f>VLOOKUP($C10,SBG!$C$9:$H$138,4,FALSE)</f>
        <v>456</v>
      </c>
      <c r="M10" s="143">
        <f>VLOOKUP($C10,SBG!$C$9:$H$138,5,FALSE)</f>
        <v>399</v>
      </c>
      <c r="N10" s="143">
        <f>VLOOKUP($C10,SBG!$C$9:$H$138,6,FALSE)</f>
        <v>285</v>
      </c>
    </row>
    <row r="11" spans="1:14">
      <c r="A11" s="33" t="s">
        <v>652</v>
      </c>
      <c r="B11" s="33" t="s">
        <v>376</v>
      </c>
      <c r="C11" s="32"/>
      <c r="D11" s="14"/>
      <c r="E11" s="14"/>
      <c r="F11" s="14"/>
      <c r="G11" s="14"/>
      <c r="H11" s="14"/>
      <c r="I11" s="14"/>
      <c r="J11" s="14"/>
      <c r="K11" s="143" t="e">
        <f>VLOOKUP($C11,SBG!$C$9:$H$138,3,FALSE)</f>
        <v>#N/A</v>
      </c>
      <c r="L11" s="143" t="e">
        <f>VLOOKUP($C11,SBG!$C$9:$H$138,4,FALSE)</f>
        <v>#N/A</v>
      </c>
      <c r="M11" s="143" t="e">
        <f>VLOOKUP($C11,SBG!$C$9:$H$138,5,FALSE)</f>
        <v>#N/A</v>
      </c>
      <c r="N11" s="143" t="e">
        <f>VLOOKUP($C11,SBG!$C$9:$H$138,6,FALSE)</f>
        <v>#N/A</v>
      </c>
    </row>
    <row r="12" spans="1:14">
      <c r="A12" s="33" t="s">
        <v>788</v>
      </c>
      <c r="B12" s="33" t="s">
        <v>483</v>
      </c>
      <c r="C12" s="14" t="s">
        <v>271</v>
      </c>
      <c r="D12" s="14">
        <v>275</v>
      </c>
      <c r="E12" s="14"/>
      <c r="F12" s="14"/>
      <c r="G12" s="14"/>
      <c r="H12" s="14"/>
      <c r="I12" s="14" t="s">
        <v>914</v>
      </c>
      <c r="J12" s="14"/>
      <c r="K12" s="143">
        <f>VLOOKUP($C12,SBG!$C$9:$H$138,3,FALSE)</f>
        <v>450</v>
      </c>
      <c r="L12" s="143">
        <f>VLOOKUP($C12,SBG!$C$9:$H$138,4,FALSE)</f>
        <v>400</v>
      </c>
      <c r="M12" s="143">
        <f>VLOOKUP($C12,SBG!$C$9:$H$138,5,FALSE)</f>
        <v>350</v>
      </c>
      <c r="N12" s="143">
        <f>VLOOKUP($C12,SBG!$C$9:$H$138,6,FALSE)</f>
        <v>250</v>
      </c>
    </row>
    <row r="13" spans="1:14">
      <c r="A13" s="33" t="s">
        <v>802</v>
      </c>
      <c r="B13" s="33" t="s">
        <v>496</v>
      </c>
      <c r="C13" s="14"/>
      <c r="D13" s="14"/>
      <c r="E13" s="14"/>
      <c r="F13" s="14"/>
      <c r="G13" s="14"/>
      <c r="H13" s="14"/>
      <c r="I13" s="14"/>
      <c r="J13" s="14"/>
      <c r="K13" s="143" t="e">
        <f>VLOOKUP($C13,SBG!$C$9:$H$138,3,FALSE)</f>
        <v>#N/A</v>
      </c>
      <c r="L13" s="143" t="e">
        <f>VLOOKUP($C13,SBG!$C$9:$H$138,4,FALSE)</f>
        <v>#N/A</v>
      </c>
      <c r="M13" s="143" t="e">
        <f>VLOOKUP($C13,SBG!$C$9:$H$138,5,FALSE)</f>
        <v>#N/A</v>
      </c>
      <c r="N13" s="143" t="e">
        <f>VLOOKUP($C13,SBG!$C$9:$H$138,6,FALSE)</f>
        <v>#N/A</v>
      </c>
    </row>
    <row r="14" spans="1:14">
      <c r="A14" s="33" t="s">
        <v>691</v>
      </c>
      <c r="B14" s="147" t="s">
        <v>405</v>
      </c>
      <c r="C14" s="14"/>
      <c r="D14" s="14"/>
      <c r="E14" s="14"/>
      <c r="F14" s="14"/>
      <c r="G14" s="14"/>
      <c r="H14" s="14"/>
      <c r="I14" s="14"/>
      <c r="J14" s="14"/>
      <c r="K14" s="143" t="e">
        <f>VLOOKUP($C14,SBG!$C$9:$H$138,3,FALSE)</f>
        <v>#N/A</v>
      </c>
      <c r="L14" s="143" t="e">
        <f>VLOOKUP($C14,SBG!$C$9:$H$138,4,FALSE)</f>
        <v>#N/A</v>
      </c>
      <c r="M14" s="143" t="e">
        <f>VLOOKUP($C14,SBG!$C$9:$H$138,5,FALSE)</f>
        <v>#N/A</v>
      </c>
      <c r="N14" s="143" t="e">
        <f>VLOOKUP($C14,SBG!$C$9:$H$138,6,FALSE)</f>
        <v>#N/A</v>
      </c>
    </row>
    <row r="15" spans="1:14">
      <c r="A15" s="33" t="s">
        <v>815</v>
      </c>
      <c r="B15" s="33" t="s">
        <v>102</v>
      </c>
      <c r="C15" s="14"/>
      <c r="D15" s="14"/>
      <c r="E15" s="14"/>
      <c r="F15" s="14"/>
      <c r="G15" s="14"/>
      <c r="H15" s="14"/>
      <c r="I15" s="14"/>
      <c r="J15" s="14"/>
      <c r="K15" s="143" t="e">
        <f>VLOOKUP($C15,SBG!$C$9:$H$138,3,FALSE)</f>
        <v>#N/A</v>
      </c>
      <c r="L15" s="143" t="e">
        <f>VLOOKUP($C15,SBG!$C$9:$H$138,4,FALSE)</f>
        <v>#N/A</v>
      </c>
      <c r="M15" s="143" t="e">
        <f>VLOOKUP($C15,SBG!$C$9:$H$138,5,FALSE)</f>
        <v>#N/A</v>
      </c>
      <c r="N15" s="143" t="e">
        <f>VLOOKUP($C15,SBG!$C$9:$H$138,6,FALSE)</f>
        <v>#N/A</v>
      </c>
    </row>
    <row r="16" spans="1:14">
      <c r="A16" s="33" t="s">
        <v>726</v>
      </c>
      <c r="B16" s="147" t="s">
        <v>436</v>
      </c>
      <c r="C16" s="148"/>
      <c r="D16" s="14"/>
      <c r="E16" s="14"/>
      <c r="F16" s="14"/>
      <c r="G16" s="14"/>
      <c r="H16" s="14"/>
      <c r="I16" s="14"/>
      <c r="J16" s="14"/>
      <c r="K16" s="143" t="e">
        <f>VLOOKUP($C16,SBG!$C$9:$H$138,3,FALSE)</f>
        <v>#N/A</v>
      </c>
      <c r="L16" s="143" t="e">
        <f>VLOOKUP($C16,SBG!$C$9:$H$138,4,FALSE)</f>
        <v>#N/A</v>
      </c>
      <c r="M16" s="143" t="e">
        <f>VLOOKUP($C16,SBG!$C$9:$H$138,5,FALSE)</f>
        <v>#N/A</v>
      </c>
      <c r="N16" s="143" t="e">
        <f>VLOOKUP($C16,SBG!$C$9:$H$138,6,FALSE)</f>
        <v>#N/A</v>
      </c>
    </row>
    <row r="17" spans="1:14">
      <c r="A17" s="33" t="s">
        <v>847</v>
      </c>
      <c r="B17" s="33" t="s">
        <v>533</v>
      </c>
      <c r="C17" s="14" t="s">
        <v>214</v>
      </c>
      <c r="D17" s="14"/>
      <c r="E17" s="14"/>
      <c r="F17" s="14">
        <v>222</v>
      </c>
      <c r="G17" s="14"/>
      <c r="H17" s="14"/>
      <c r="I17" s="14"/>
      <c r="J17" s="14"/>
      <c r="K17" s="143">
        <f>VLOOKUP($C17,SBG!$C$9:$H$138,3,FALSE)</f>
        <v>536.4</v>
      </c>
      <c r="L17" s="143">
        <f>VLOOKUP($C17,SBG!$C$9:$H$138,4,FALSE)</f>
        <v>476.8</v>
      </c>
      <c r="M17" s="143">
        <f>VLOOKUP($C17,SBG!$C$9:$H$138,5,FALSE)</f>
        <v>417.2</v>
      </c>
      <c r="N17" s="143">
        <f>VLOOKUP($C17,SBG!$C$9:$H$138,6,FALSE)</f>
        <v>298</v>
      </c>
    </row>
    <row r="18" spans="1:14">
      <c r="A18" s="33" t="s">
        <v>572</v>
      </c>
      <c r="B18" s="147" t="s">
        <v>314</v>
      </c>
      <c r="C18" s="14"/>
      <c r="D18" s="14"/>
      <c r="E18" s="14"/>
      <c r="F18" s="14"/>
      <c r="G18" s="14"/>
      <c r="H18" s="14"/>
      <c r="I18" s="14"/>
      <c r="J18" s="14"/>
      <c r="K18" s="143" t="e">
        <f>VLOOKUP($C18,SBG!$C$9:$H$138,3,FALSE)</f>
        <v>#N/A</v>
      </c>
      <c r="L18" s="143" t="e">
        <f>VLOOKUP($C18,SBG!$C$9:$H$138,4,FALSE)</f>
        <v>#N/A</v>
      </c>
      <c r="M18" s="143" t="e">
        <f>VLOOKUP($C18,SBG!$C$9:$H$138,5,FALSE)</f>
        <v>#N/A</v>
      </c>
      <c r="N18" s="143" t="e">
        <f>VLOOKUP($C18,SBG!$C$9:$H$138,6,FALSE)</f>
        <v>#N/A</v>
      </c>
    </row>
    <row r="19" spans="1:14">
      <c r="A19" s="33" t="s">
        <v>762</v>
      </c>
      <c r="B19" s="33" t="s">
        <v>124</v>
      </c>
      <c r="C19" s="32" t="s">
        <v>66</v>
      </c>
      <c r="D19" s="14">
        <v>210</v>
      </c>
      <c r="E19" s="14"/>
      <c r="F19" s="14"/>
      <c r="G19" s="14"/>
      <c r="H19" s="14"/>
      <c r="I19" s="14"/>
      <c r="J19" s="14"/>
      <c r="K19" s="143">
        <f>VLOOKUP($C19,SBG!$C$9:$H$138,3,FALSE)</f>
        <v>513</v>
      </c>
      <c r="L19" s="143">
        <f>VLOOKUP($C19,SBG!$C$9:$H$138,4,FALSE)</f>
        <v>456</v>
      </c>
      <c r="M19" s="143">
        <f>VLOOKUP($C19,SBG!$C$9:$H$138,5,FALSE)</f>
        <v>399</v>
      </c>
      <c r="N19" s="143">
        <f>VLOOKUP($C19,SBG!$C$9:$H$138,6,FALSE)</f>
        <v>285</v>
      </c>
    </row>
    <row r="20" spans="1:14">
      <c r="A20" s="33" t="s">
        <v>541</v>
      </c>
      <c r="B20" s="147" t="s">
        <v>292</v>
      </c>
      <c r="C20" s="32"/>
      <c r="D20" s="14"/>
      <c r="E20" s="14"/>
      <c r="F20" s="14"/>
      <c r="G20" s="14"/>
      <c r="H20" s="14"/>
      <c r="I20" s="14"/>
      <c r="J20" s="14"/>
      <c r="K20" s="143" t="e">
        <f>VLOOKUP($C20,SBG!$C$9:$H$138,3,FALSE)</f>
        <v>#N/A</v>
      </c>
      <c r="L20" s="143" t="e">
        <f>VLOOKUP($C20,SBG!$C$9:$H$138,4,FALSE)</f>
        <v>#N/A</v>
      </c>
      <c r="M20" s="143" t="e">
        <f>VLOOKUP($C20,SBG!$C$9:$H$138,5,FALSE)</f>
        <v>#N/A</v>
      </c>
      <c r="N20" s="143" t="e">
        <f>VLOOKUP($C20,SBG!$C$9:$H$138,6,FALSE)</f>
        <v>#N/A</v>
      </c>
    </row>
    <row r="21" spans="1:14">
      <c r="A21" s="33" t="s">
        <v>821</v>
      </c>
      <c r="B21" s="33" t="s">
        <v>511</v>
      </c>
      <c r="C21" s="14"/>
      <c r="D21" s="14"/>
      <c r="E21" s="14"/>
      <c r="F21" s="14"/>
      <c r="G21" s="14"/>
      <c r="H21" s="14"/>
      <c r="I21" s="14"/>
      <c r="J21" s="14"/>
      <c r="K21" s="143" t="e">
        <f>VLOOKUP($C21,SBG!$C$9:$H$138,3,FALSE)</f>
        <v>#N/A</v>
      </c>
      <c r="L21" s="143" t="e">
        <f>VLOOKUP($C21,SBG!$C$9:$H$138,4,FALSE)</f>
        <v>#N/A</v>
      </c>
      <c r="M21" s="143" t="e">
        <f>VLOOKUP($C21,SBG!$C$9:$H$138,5,FALSE)</f>
        <v>#N/A</v>
      </c>
      <c r="N21" s="143" t="e">
        <f>VLOOKUP($C21,SBG!$C$9:$H$138,6,FALSE)</f>
        <v>#N/A</v>
      </c>
    </row>
    <row r="22" spans="1:14">
      <c r="A22" s="33" t="s">
        <v>732</v>
      </c>
      <c r="B22" s="33" t="s">
        <v>440</v>
      </c>
      <c r="C22" s="14"/>
      <c r="D22" s="14"/>
      <c r="E22" s="14"/>
      <c r="F22" s="14"/>
      <c r="G22" s="14"/>
      <c r="H22" s="14"/>
      <c r="I22" s="14"/>
      <c r="J22" s="14"/>
      <c r="K22" s="143" t="e">
        <f>VLOOKUP($C22,SBG!$C$9:$H$138,3,FALSE)</f>
        <v>#N/A</v>
      </c>
      <c r="L22" s="143" t="e">
        <f>VLOOKUP($C22,SBG!$C$9:$H$138,4,FALSE)</f>
        <v>#N/A</v>
      </c>
      <c r="M22" s="143" t="e">
        <f>VLOOKUP($C22,SBG!$C$9:$H$138,5,FALSE)</f>
        <v>#N/A</v>
      </c>
      <c r="N22" s="143" t="e">
        <f>VLOOKUP($C22,SBG!$C$9:$H$138,6,FALSE)</f>
        <v>#N/A</v>
      </c>
    </row>
    <row r="23" spans="1:14">
      <c r="A23" s="33" t="s">
        <v>567</v>
      </c>
      <c r="B23" s="147" t="s">
        <v>309</v>
      </c>
      <c r="C23" s="32"/>
      <c r="D23" s="14"/>
      <c r="E23" s="14"/>
      <c r="F23" s="14"/>
      <c r="G23" s="14"/>
      <c r="H23" s="14"/>
      <c r="I23" s="14"/>
      <c r="J23" s="14"/>
      <c r="K23" s="143" t="e">
        <f>VLOOKUP($C23,SBG!$C$9:$H$138,3,FALSE)</f>
        <v>#N/A</v>
      </c>
      <c r="L23" s="143" t="e">
        <f>VLOOKUP($C23,SBG!$C$9:$H$138,4,FALSE)</f>
        <v>#N/A</v>
      </c>
      <c r="M23" s="143" t="e">
        <f>VLOOKUP($C23,SBG!$C$9:$H$138,5,FALSE)</f>
        <v>#N/A</v>
      </c>
      <c r="N23" s="143" t="e">
        <f>VLOOKUP($C23,SBG!$C$9:$H$138,6,FALSE)</f>
        <v>#N/A</v>
      </c>
    </row>
    <row r="24" spans="1:14">
      <c r="A24" s="33" t="s">
        <v>683</v>
      </c>
      <c r="B24" s="33" t="s">
        <v>126</v>
      </c>
      <c r="C24" s="14" t="s">
        <v>218</v>
      </c>
      <c r="D24" s="14"/>
      <c r="E24" s="14">
        <v>522</v>
      </c>
      <c r="F24" s="14"/>
      <c r="G24" s="14">
        <v>516</v>
      </c>
      <c r="H24" s="14"/>
      <c r="I24" s="14" t="s">
        <v>5</v>
      </c>
      <c r="J24" s="14"/>
      <c r="K24" s="143">
        <f>VLOOKUP($C24,SBG!$C$9:$H$138,3,FALSE)</f>
        <v>513</v>
      </c>
      <c r="L24" s="143">
        <f>VLOOKUP($C24,SBG!$C$9:$H$138,4,FALSE)</f>
        <v>456</v>
      </c>
      <c r="M24" s="143">
        <f>VLOOKUP($C24,SBG!$C$9:$H$138,5,FALSE)</f>
        <v>399</v>
      </c>
      <c r="N24" s="143">
        <f>VLOOKUP($C24,SBG!$C$9:$H$138,6,FALSE)</f>
        <v>285</v>
      </c>
    </row>
    <row r="25" spans="1:14">
      <c r="A25" s="33" t="s">
        <v>792</v>
      </c>
      <c r="B25" s="33" t="s">
        <v>486</v>
      </c>
      <c r="C25" s="14"/>
      <c r="D25" s="14"/>
      <c r="E25" s="14"/>
      <c r="F25" s="14"/>
      <c r="G25" s="14"/>
      <c r="H25" s="14"/>
      <c r="I25" s="14"/>
      <c r="J25" s="14"/>
      <c r="K25" s="143" t="e">
        <f>VLOOKUP($C25,SBG!$C$9:$H$138,3,FALSE)</f>
        <v>#N/A</v>
      </c>
      <c r="L25" s="143" t="e">
        <f>VLOOKUP($C25,SBG!$C$9:$H$138,4,FALSE)</f>
        <v>#N/A</v>
      </c>
      <c r="M25" s="143" t="e">
        <f>VLOOKUP($C25,SBG!$C$9:$H$138,5,FALSE)</f>
        <v>#N/A</v>
      </c>
      <c r="N25" s="143" t="e">
        <f>VLOOKUP($C25,SBG!$C$9:$H$138,6,FALSE)</f>
        <v>#N/A</v>
      </c>
    </row>
    <row r="26" spans="1:14">
      <c r="A26" s="33" t="s">
        <v>557</v>
      </c>
      <c r="B26" s="33" t="s">
        <v>301</v>
      </c>
      <c r="C26" s="32"/>
      <c r="D26" s="14"/>
      <c r="E26" s="14"/>
      <c r="F26" s="14"/>
      <c r="G26" s="14"/>
      <c r="H26" s="14"/>
      <c r="I26" s="14"/>
      <c r="J26" s="14"/>
      <c r="K26" s="143" t="e">
        <f>VLOOKUP($C26,SBG!$C$9:$H$138,3,FALSE)</f>
        <v>#N/A</v>
      </c>
      <c r="L26" s="143" t="e">
        <f>VLOOKUP($C26,SBG!$C$9:$H$138,4,FALSE)</f>
        <v>#N/A</v>
      </c>
      <c r="M26" s="143" t="e">
        <f>VLOOKUP($C26,SBG!$C$9:$H$138,5,FALSE)</f>
        <v>#N/A</v>
      </c>
      <c r="N26" s="143" t="e">
        <f>VLOOKUP($C26,SBG!$C$9:$H$138,6,FALSE)</f>
        <v>#N/A</v>
      </c>
    </row>
    <row r="27" spans="1:14">
      <c r="A27" s="33" t="s">
        <v>665</v>
      </c>
      <c r="B27" s="147" t="s">
        <v>390</v>
      </c>
      <c r="C27" s="32" t="s">
        <v>60</v>
      </c>
      <c r="D27" s="14">
        <v>235</v>
      </c>
      <c r="E27" s="14"/>
      <c r="F27" s="14"/>
      <c r="G27" s="14"/>
      <c r="H27" s="14"/>
      <c r="I27" s="14"/>
      <c r="J27" s="14"/>
      <c r="K27" s="143">
        <f>VLOOKUP($C27,SBG!$C$9:$H$138,3,FALSE)</f>
        <v>549</v>
      </c>
      <c r="L27" s="143">
        <f>VLOOKUP($C27,SBG!$C$9:$H$138,4,FALSE)</f>
        <v>488</v>
      </c>
      <c r="M27" s="143">
        <f>VLOOKUP($C27,SBG!$C$9:$H$138,5,FALSE)</f>
        <v>427</v>
      </c>
      <c r="N27" s="143">
        <f>VLOOKUP($C27,SBG!$C$9:$H$138,6,FALSE)</f>
        <v>305</v>
      </c>
    </row>
    <row r="28" spans="1:14">
      <c r="A28" s="33" t="s">
        <v>711</v>
      </c>
      <c r="B28" s="147" t="s">
        <v>104</v>
      </c>
      <c r="C28" s="32" t="s">
        <v>248</v>
      </c>
      <c r="D28" s="14">
        <v>275</v>
      </c>
      <c r="E28" s="14"/>
      <c r="F28" s="14"/>
      <c r="G28" s="14"/>
      <c r="H28" s="14"/>
      <c r="I28" s="14" t="s">
        <v>914</v>
      </c>
      <c r="J28" s="14"/>
      <c r="K28" s="143">
        <f>VLOOKUP($C28,SBG!$C$9:$H$138,3,FALSE)</f>
        <v>491.40000000000003</v>
      </c>
      <c r="L28" s="143">
        <f>VLOOKUP($C28,SBG!$C$9:$H$138,4,FALSE)</f>
        <v>436.8</v>
      </c>
      <c r="M28" s="143">
        <f>VLOOKUP($C28,SBG!$C$9:$H$138,5,FALSE)</f>
        <v>382.2</v>
      </c>
      <c r="N28" s="143">
        <f>VLOOKUP($C28,SBG!$C$9:$H$138,6,FALSE)</f>
        <v>273</v>
      </c>
    </row>
    <row r="29" spans="1:14">
      <c r="A29" s="33" t="s">
        <v>562</v>
      </c>
      <c r="B29" s="147" t="s">
        <v>305</v>
      </c>
      <c r="C29" s="32"/>
      <c r="D29" s="14"/>
      <c r="E29" s="14"/>
      <c r="F29" s="14"/>
      <c r="G29" s="14"/>
      <c r="H29" s="14"/>
      <c r="I29" s="14"/>
      <c r="J29" s="14"/>
      <c r="K29" s="143" t="e">
        <f>VLOOKUP($C29,SBG!$C$9:$H$138,3,FALSE)</f>
        <v>#N/A</v>
      </c>
      <c r="L29" s="143" t="e">
        <f>VLOOKUP($C29,SBG!$C$9:$H$138,4,FALSE)</f>
        <v>#N/A</v>
      </c>
      <c r="M29" s="143" t="e">
        <f>VLOOKUP($C29,SBG!$C$9:$H$138,5,FALSE)</f>
        <v>#N/A</v>
      </c>
      <c r="N29" s="143" t="e">
        <f>VLOOKUP($C29,SBG!$C$9:$H$138,6,FALSE)</f>
        <v>#N/A</v>
      </c>
    </row>
    <row r="30" spans="1:14">
      <c r="A30" s="33" t="s">
        <v>545</v>
      </c>
      <c r="B30" s="147" t="s">
        <v>137</v>
      </c>
      <c r="C30" s="32"/>
      <c r="D30" s="14"/>
      <c r="E30" s="14"/>
      <c r="F30" s="14"/>
      <c r="G30" s="14"/>
      <c r="H30" s="14"/>
      <c r="I30" s="14"/>
      <c r="J30" s="14"/>
      <c r="K30" s="143" t="e">
        <f>VLOOKUP($C30,SBG!$C$9:$H$138,3,FALSE)</f>
        <v>#N/A</v>
      </c>
      <c r="L30" s="143" t="e">
        <f>VLOOKUP($C30,SBG!$C$9:$H$138,4,FALSE)</f>
        <v>#N/A</v>
      </c>
      <c r="M30" s="143" t="e">
        <f>VLOOKUP($C30,SBG!$C$9:$H$138,5,FALSE)</f>
        <v>#N/A</v>
      </c>
      <c r="N30" s="143" t="e">
        <f>VLOOKUP($C30,SBG!$C$9:$H$138,6,FALSE)</f>
        <v>#N/A</v>
      </c>
    </row>
    <row r="31" spans="1:14">
      <c r="A31" s="33" t="s">
        <v>733</v>
      </c>
      <c r="B31" s="33" t="s">
        <v>441</v>
      </c>
      <c r="C31" s="14"/>
      <c r="D31" s="14"/>
      <c r="E31" s="14"/>
      <c r="F31" s="14"/>
      <c r="G31" s="14"/>
      <c r="H31" s="14"/>
      <c r="I31" s="14"/>
      <c r="J31" s="14"/>
      <c r="K31" s="143" t="e">
        <f>VLOOKUP($C31,SBG!$C$9:$H$138,3,FALSE)</f>
        <v>#N/A</v>
      </c>
      <c r="L31" s="143" t="e">
        <f>VLOOKUP($C31,SBG!$C$9:$H$138,4,FALSE)</f>
        <v>#N/A</v>
      </c>
      <c r="M31" s="143" t="e">
        <f>VLOOKUP($C31,SBG!$C$9:$H$138,5,FALSE)</f>
        <v>#N/A</v>
      </c>
      <c r="N31" s="143" t="e">
        <f>VLOOKUP($C31,SBG!$C$9:$H$138,6,FALSE)</f>
        <v>#N/A</v>
      </c>
    </row>
    <row r="32" spans="1:14">
      <c r="A32" s="33" t="s">
        <v>619</v>
      </c>
      <c r="B32" s="147" t="s">
        <v>347</v>
      </c>
      <c r="C32" s="32"/>
      <c r="D32" s="14"/>
      <c r="E32" s="14"/>
      <c r="F32" s="14"/>
      <c r="G32" s="14"/>
      <c r="H32" s="14"/>
      <c r="I32" s="14"/>
      <c r="J32" s="14"/>
      <c r="K32" s="143" t="e">
        <f>VLOOKUP($C32,SBG!$C$9:$H$138,3,FALSE)</f>
        <v>#N/A</v>
      </c>
      <c r="L32" s="143" t="e">
        <f>VLOOKUP($C32,SBG!$C$9:$H$138,4,FALSE)</f>
        <v>#N/A</v>
      </c>
      <c r="M32" s="143" t="e">
        <f>VLOOKUP($C32,SBG!$C$9:$H$138,5,FALSE)</f>
        <v>#N/A</v>
      </c>
      <c r="N32" s="143" t="e">
        <f>VLOOKUP($C32,SBG!$C$9:$H$138,6,FALSE)</f>
        <v>#N/A</v>
      </c>
    </row>
    <row r="33" spans="1:14">
      <c r="A33" s="33" t="s">
        <v>550</v>
      </c>
      <c r="B33" s="147" t="s">
        <v>298</v>
      </c>
      <c r="C33" s="32"/>
      <c r="D33" s="14"/>
      <c r="E33" s="14"/>
      <c r="F33" s="14"/>
      <c r="G33" s="14"/>
      <c r="H33" s="14"/>
      <c r="I33" s="14"/>
      <c r="J33" s="14"/>
      <c r="K33" s="143" t="e">
        <f>VLOOKUP($C33,SBG!$C$9:$H$138,3,FALSE)</f>
        <v>#N/A</v>
      </c>
      <c r="L33" s="143" t="e">
        <f>VLOOKUP($C33,SBG!$C$9:$H$138,4,FALSE)</f>
        <v>#N/A</v>
      </c>
      <c r="M33" s="143" t="e">
        <f>VLOOKUP($C33,SBG!$C$9:$H$138,5,FALSE)</f>
        <v>#N/A</v>
      </c>
      <c r="N33" s="143" t="e">
        <f>VLOOKUP($C33,SBG!$C$9:$H$138,6,FALSE)</f>
        <v>#N/A</v>
      </c>
    </row>
    <row r="34" spans="1:14">
      <c r="A34" s="33" t="s">
        <v>790</v>
      </c>
      <c r="B34" s="33" t="s">
        <v>485</v>
      </c>
      <c r="C34" s="14"/>
      <c r="D34" s="14"/>
      <c r="E34" s="14"/>
      <c r="F34" s="14"/>
      <c r="G34" s="14"/>
      <c r="H34" s="14"/>
      <c r="I34" s="14"/>
      <c r="J34" s="14"/>
      <c r="K34" s="143" t="e">
        <f>VLOOKUP($C34,SBG!$C$9:$H$138,3,FALSE)</f>
        <v>#N/A</v>
      </c>
      <c r="L34" s="143" t="e">
        <f>VLOOKUP($C34,SBG!$C$9:$H$138,4,FALSE)</f>
        <v>#N/A</v>
      </c>
      <c r="M34" s="143" t="e">
        <f>VLOOKUP($C34,SBG!$C$9:$H$138,5,FALSE)</f>
        <v>#N/A</v>
      </c>
      <c r="N34" s="143" t="e">
        <f>VLOOKUP($C34,SBG!$C$9:$H$138,6,FALSE)</f>
        <v>#N/A</v>
      </c>
    </row>
    <row r="35" spans="1:14">
      <c r="A35" s="33" t="s">
        <v>720</v>
      </c>
      <c r="B35" s="147" t="s">
        <v>430</v>
      </c>
      <c r="C35" s="148"/>
      <c r="D35" s="14"/>
      <c r="E35" s="14"/>
      <c r="F35" s="14"/>
      <c r="G35" s="14"/>
      <c r="H35" s="14"/>
      <c r="I35" s="14"/>
      <c r="J35" s="14"/>
      <c r="K35" s="143" t="e">
        <f>VLOOKUP($C35,SBG!$C$9:$H$138,3,FALSE)</f>
        <v>#N/A</v>
      </c>
      <c r="L35" s="143" t="e">
        <f>VLOOKUP($C35,SBG!$C$9:$H$138,4,FALSE)</f>
        <v>#N/A</v>
      </c>
      <c r="M35" s="143" t="e">
        <f>VLOOKUP($C35,SBG!$C$9:$H$138,5,FALSE)</f>
        <v>#N/A</v>
      </c>
      <c r="N35" s="143" t="e">
        <f>VLOOKUP($C35,SBG!$C$9:$H$138,6,FALSE)</f>
        <v>#N/A</v>
      </c>
    </row>
    <row r="36" spans="1:14">
      <c r="A36" s="33" t="s">
        <v>591</v>
      </c>
      <c r="B36" s="147" t="s">
        <v>146</v>
      </c>
      <c r="C36" s="32" t="s">
        <v>51</v>
      </c>
      <c r="D36" s="14">
        <v>675</v>
      </c>
      <c r="E36" s="14"/>
      <c r="F36" s="14"/>
      <c r="G36" s="14">
        <v>642</v>
      </c>
      <c r="H36" s="14"/>
      <c r="I36" s="14" t="s">
        <v>5</v>
      </c>
      <c r="J36" s="14"/>
      <c r="K36" s="143">
        <f>VLOOKUP($C36,SBG!$C$9:$H$138,3,FALSE)</f>
        <v>640.80000000000007</v>
      </c>
      <c r="L36" s="143">
        <f>VLOOKUP($C36,SBG!$C$9:$H$138,4,FALSE)</f>
        <v>569.6</v>
      </c>
      <c r="M36" s="143">
        <f>VLOOKUP($C36,SBG!$C$9:$H$138,5,FALSE)</f>
        <v>498.4</v>
      </c>
      <c r="N36" s="143">
        <f>VLOOKUP($C36,SBG!$C$9:$H$138,6,FALSE)</f>
        <v>356</v>
      </c>
    </row>
    <row r="37" spans="1:14">
      <c r="A37" s="33" t="s">
        <v>728</v>
      </c>
      <c r="B37" s="33" t="s">
        <v>437</v>
      </c>
      <c r="C37" s="148"/>
      <c r="D37" s="14"/>
      <c r="E37" s="14"/>
      <c r="F37" s="14"/>
      <c r="G37" s="14"/>
      <c r="H37" s="14"/>
      <c r="I37" s="14"/>
      <c r="J37" s="14"/>
      <c r="K37" s="143" t="e">
        <f>VLOOKUP($C37,SBG!$C$9:$H$138,3,FALSE)</f>
        <v>#N/A</v>
      </c>
      <c r="L37" s="143" t="e">
        <f>VLOOKUP($C37,SBG!$C$9:$H$138,4,FALSE)</f>
        <v>#N/A</v>
      </c>
      <c r="M37" s="143" t="e">
        <f>VLOOKUP($C37,SBG!$C$9:$H$138,5,FALSE)</f>
        <v>#N/A</v>
      </c>
      <c r="N37" s="143" t="e">
        <f>VLOOKUP($C37,SBG!$C$9:$H$138,6,FALSE)</f>
        <v>#N/A</v>
      </c>
    </row>
    <row r="38" spans="1:14">
      <c r="A38" s="33" t="s">
        <v>573</v>
      </c>
      <c r="B38" s="147" t="s">
        <v>315</v>
      </c>
      <c r="C38" s="14"/>
      <c r="D38" s="14"/>
      <c r="E38" s="14"/>
      <c r="F38" s="14"/>
      <c r="G38" s="14"/>
      <c r="H38" s="14"/>
      <c r="I38" s="14"/>
      <c r="J38" s="14"/>
      <c r="K38" s="143" t="e">
        <f>VLOOKUP($C38,SBG!$C$9:$H$138,3,FALSE)</f>
        <v>#N/A</v>
      </c>
      <c r="L38" s="143" t="e">
        <f>VLOOKUP($C38,SBG!$C$9:$H$138,4,FALSE)</f>
        <v>#N/A</v>
      </c>
      <c r="M38" s="143" t="e">
        <f>VLOOKUP($C38,SBG!$C$9:$H$138,5,FALSE)</f>
        <v>#N/A</v>
      </c>
      <c r="N38" s="143" t="e">
        <f>VLOOKUP($C38,SBG!$C$9:$H$138,6,FALSE)</f>
        <v>#N/A</v>
      </c>
    </row>
    <row r="39" spans="1:14">
      <c r="A39" s="33" t="s">
        <v>677</v>
      </c>
      <c r="B39" s="147" t="s">
        <v>396</v>
      </c>
      <c r="C39" s="32"/>
      <c r="D39" s="14"/>
      <c r="E39" s="14"/>
      <c r="F39" s="14"/>
      <c r="G39" s="14"/>
      <c r="H39" s="14"/>
      <c r="I39" s="14"/>
      <c r="J39" s="14"/>
      <c r="K39" s="143" t="e">
        <f>VLOOKUP($C39,SBG!$C$9:$H$138,3,FALSE)</f>
        <v>#N/A</v>
      </c>
      <c r="L39" s="143" t="e">
        <f>VLOOKUP($C39,SBG!$C$9:$H$138,4,FALSE)</f>
        <v>#N/A</v>
      </c>
      <c r="M39" s="143" t="e">
        <f>VLOOKUP($C39,SBG!$C$9:$H$138,5,FALSE)</f>
        <v>#N/A</v>
      </c>
      <c r="N39" s="143" t="e">
        <f>VLOOKUP($C39,SBG!$C$9:$H$138,6,FALSE)</f>
        <v>#N/A</v>
      </c>
    </row>
    <row r="40" spans="1:14">
      <c r="A40" s="33" t="s">
        <v>767</v>
      </c>
      <c r="B40" s="33" t="s">
        <v>142</v>
      </c>
      <c r="C40" s="32"/>
      <c r="D40" s="14"/>
      <c r="E40" s="14"/>
      <c r="F40" s="14"/>
      <c r="G40" s="14"/>
      <c r="H40" s="14"/>
      <c r="I40" s="14"/>
      <c r="J40" s="14"/>
      <c r="K40" s="143" t="e">
        <f>VLOOKUP($C40,SBG!$C$9:$H$138,3,FALSE)</f>
        <v>#N/A</v>
      </c>
      <c r="L40" s="143" t="e">
        <f>VLOOKUP($C40,SBG!$C$9:$H$138,4,FALSE)</f>
        <v>#N/A</v>
      </c>
      <c r="M40" s="143" t="e">
        <f>VLOOKUP($C40,SBG!$C$9:$H$138,5,FALSE)</f>
        <v>#N/A</v>
      </c>
      <c r="N40" s="143" t="e">
        <f>VLOOKUP($C40,SBG!$C$9:$H$138,6,FALSE)</f>
        <v>#N/A</v>
      </c>
    </row>
    <row r="41" spans="1:14">
      <c r="A41" s="33" t="s">
        <v>580</v>
      </c>
      <c r="B41" s="147" t="s">
        <v>322</v>
      </c>
      <c r="C41" s="32"/>
      <c r="D41" s="14"/>
      <c r="E41" s="14"/>
      <c r="F41" s="14"/>
      <c r="G41" s="14"/>
      <c r="H41" s="14"/>
      <c r="I41" s="14"/>
      <c r="J41" s="14"/>
      <c r="K41" s="143" t="e">
        <f>VLOOKUP($C41,SBG!$C$9:$H$138,3,FALSE)</f>
        <v>#N/A</v>
      </c>
      <c r="L41" s="143" t="e">
        <f>VLOOKUP($C41,SBG!$C$9:$H$138,4,FALSE)</f>
        <v>#N/A</v>
      </c>
      <c r="M41" s="143" t="e">
        <f>VLOOKUP($C41,SBG!$C$9:$H$138,5,FALSE)</f>
        <v>#N/A</v>
      </c>
      <c r="N41" s="143" t="e">
        <f>VLOOKUP($C41,SBG!$C$9:$H$138,6,FALSE)</f>
        <v>#N/A</v>
      </c>
    </row>
    <row r="42" spans="1:14">
      <c r="A42" s="33" t="s">
        <v>710</v>
      </c>
      <c r="B42" s="33" t="s">
        <v>422</v>
      </c>
      <c r="C42" s="32"/>
      <c r="D42" s="14"/>
      <c r="E42" s="14"/>
      <c r="F42" s="14"/>
      <c r="G42" s="14"/>
      <c r="H42" s="14"/>
      <c r="I42" s="14"/>
      <c r="J42" s="14"/>
      <c r="K42" s="143" t="e">
        <f>VLOOKUP($C42,SBG!$C$9:$H$138,3,FALSE)</f>
        <v>#N/A</v>
      </c>
      <c r="L42" s="143" t="e">
        <f>VLOOKUP($C42,SBG!$C$9:$H$138,4,FALSE)</f>
        <v>#N/A</v>
      </c>
      <c r="M42" s="143" t="e">
        <f>VLOOKUP($C42,SBG!$C$9:$H$138,5,FALSE)</f>
        <v>#N/A</v>
      </c>
      <c r="N42" s="143" t="e">
        <f>VLOOKUP($C42,SBG!$C$9:$H$138,6,FALSE)</f>
        <v>#N/A</v>
      </c>
    </row>
    <row r="43" spans="1:14">
      <c r="A43" s="33" t="s">
        <v>717</v>
      </c>
      <c r="B43" s="149" t="s">
        <v>427</v>
      </c>
      <c r="C43" s="148"/>
      <c r="D43" s="14"/>
      <c r="E43" s="14"/>
      <c r="F43" s="14"/>
      <c r="G43" s="14"/>
      <c r="H43" s="14"/>
      <c r="I43" s="14"/>
      <c r="J43" s="14"/>
      <c r="K43" s="143" t="e">
        <f>VLOOKUP($C43,SBG!$C$9:$H$138,3,FALSE)</f>
        <v>#N/A</v>
      </c>
      <c r="L43" s="143" t="e">
        <f>VLOOKUP($C43,SBG!$C$9:$H$138,4,FALSE)</f>
        <v>#N/A</v>
      </c>
      <c r="M43" s="143" t="e">
        <f>VLOOKUP($C43,SBG!$C$9:$H$138,5,FALSE)</f>
        <v>#N/A</v>
      </c>
      <c r="N43" s="143" t="e">
        <f>VLOOKUP($C43,SBG!$C$9:$H$138,6,FALSE)</f>
        <v>#N/A</v>
      </c>
    </row>
    <row r="44" spans="1:14">
      <c r="A44" s="33" t="s">
        <v>642</v>
      </c>
      <c r="B44" s="33" t="s">
        <v>105</v>
      </c>
      <c r="C44" s="148"/>
      <c r="D44" s="14"/>
      <c r="E44" s="14"/>
      <c r="F44" s="14"/>
      <c r="G44" s="14"/>
      <c r="H44" s="14"/>
      <c r="I44" s="14"/>
      <c r="J44" s="14"/>
      <c r="K44" s="143" t="e">
        <f>VLOOKUP($C44,SBG!$C$9:$H$138,3,FALSE)</f>
        <v>#N/A</v>
      </c>
      <c r="L44" s="143" t="e">
        <f>VLOOKUP($C44,SBG!$C$9:$H$138,4,FALSE)</f>
        <v>#N/A</v>
      </c>
      <c r="M44" s="143" t="e">
        <f>VLOOKUP($C44,SBG!$C$9:$H$138,5,FALSE)</f>
        <v>#N/A</v>
      </c>
      <c r="N44" s="143" t="e">
        <f>VLOOKUP($C44,SBG!$C$9:$H$138,6,FALSE)</f>
        <v>#N/A</v>
      </c>
    </row>
    <row r="45" spans="1:14">
      <c r="A45" s="33" t="s">
        <v>773</v>
      </c>
      <c r="B45" s="33" t="s">
        <v>151</v>
      </c>
      <c r="C45" s="14"/>
      <c r="D45" s="14"/>
      <c r="E45" s="14"/>
      <c r="F45" s="14"/>
      <c r="G45" s="14"/>
      <c r="H45" s="14"/>
      <c r="I45" s="14"/>
      <c r="J45" s="14"/>
      <c r="K45" s="143" t="e">
        <f>VLOOKUP($C45,SBG!$C$9:$H$138,3,FALSE)</f>
        <v>#N/A</v>
      </c>
      <c r="L45" s="143" t="e">
        <f>VLOOKUP($C45,SBG!$C$9:$H$138,4,FALSE)</f>
        <v>#N/A</v>
      </c>
      <c r="M45" s="143" t="e">
        <f>VLOOKUP($C45,SBG!$C$9:$H$138,5,FALSE)</f>
        <v>#N/A</v>
      </c>
      <c r="N45" s="143" t="e">
        <f>VLOOKUP($C45,SBG!$C$9:$H$138,6,FALSE)</f>
        <v>#N/A</v>
      </c>
    </row>
    <row r="46" spans="1:14">
      <c r="A46" s="33" t="s">
        <v>724</v>
      </c>
      <c r="B46" s="147" t="s">
        <v>434</v>
      </c>
      <c r="C46" s="148"/>
      <c r="D46" s="14"/>
      <c r="E46" s="14"/>
      <c r="F46" s="14"/>
      <c r="G46" s="14"/>
      <c r="H46" s="14"/>
      <c r="I46" s="14"/>
      <c r="J46" s="14"/>
      <c r="K46" s="143" t="e">
        <f>VLOOKUP($C46,SBG!$C$9:$H$138,3,FALSE)</f>
        <v>#N/A</v>
      </c>
      <c r="L46" s="143" t="e">
        <f>VLOOKUP($C46,SBG!$C$9:$H$138,4,FALSE)</f>
        <v>#N/A</v>
      </c>
      <c r="M46" s="143" t="e">
        <f>VLOOKUP($C46,SBG!$C$9:$H$138,5,FALSE)</f>
        <v>#N/A</v>
      </c>
      <c r="N46" s="143" t="e">
        <f>VLOOKUP($C46,SBG!$C$9:$H$138,6,FALSE)</f>
        <v>#N/A</v>
      </c>
    </row>
    <row r="47" spans="1:14">
      <c r="A47" s="33" t="s">
        <v>783</v>
      </c>
      <c r="B47" s="147" t="s">
        <v>166</v>
      </c>
      <c r="C47" s="14" t="s">
        <v>85</v>
      </c>
      <c r="D47" s="14"/>
      <c r="E47" s="14">
        <v>632</v>
      </c>
      <c r="F47" s="14"/>
      <c r="G47" s="14"/>
      <c r="H47" s="14"/>
      <c r="I47" s="14" t="s">
        <v>918</v>
      </c>
      <c r="J47" s="14"/>
      <c r="K47" s="143">
        <f>VLOOKUP($C47,SBG!$C$9:$H$138,3,FALSE)</f>
        <v>574.20000000000005</v>
      </c>
      <c r="L47" s="143">
        <f>VLOOKUP($C47,SBG!$C$9:$H$138,4,FALSE)</f>
        <v>510.40000000000003</v>
      </c>
      <c r="M47" s="143">
        <f>VLOOKUP($C47,SBG!$C$9:$H$138,5,FALSE)</f>
        <v>446.59999999999997</v>
      </c>
      <c r="N47" s="143">
        <f>VLOOKUP($C47,SBG!$C$9:$H$138,6,FALSE)</f>
        <v>319</v>
      </c>
    </row>
    <row r="48" spans="1:14">
      <c r="A48" s="33" t="s">
        <v>795</v>
      </c>
      <c r="B48" s="33" t="s">
        <v>489</v>
      </c>
      <c r="C48" s="14"/>
      <c r="D48" s="14"/>
      <c r="E48" s="14"/>
      <c r="F48" s="14"/>
      <c r="G48" s="14"/>
      <c r="H48" s="14"/>
      <c r="I48" s="14"/>
      <c r="J48" s="14"/>
      <c r="K48" s="143" t="e">
        <f>VLOOKUP($C48,SBG!$C$9:$H$138,3,FALSE)</f>
        <v>#N/A</v>
      </c>
      <c r="L48" s="143" t="e">
        <f>VLOOKUP($C48,SBG!$C$9:$H$138,4,FALSE)</f>
        <v>#N/A</v>
      </c>
      <c r="M48" s="143" t="e">
        <f>VLOOKUP($C48,SBG!$C$9:$H$138,5,FALSE)</f>
        <v>#N/A</v>
      </c>
      <c r="N48" s="143" t="e">
        <f>VLOOKUP($C48,SBG!$C$9:$H$138,6,FALSE)</f>
        <v>#N/A</v>
      </c>
    </row>
    <row r="49" spans="1:14">
      <c r="A49" s="33" t="s">
        <v>832</v>
      </c>
      <c r="B49" s="33" t="s">
        <v>519</v>
      </c>
      <c r="C49" s="14"/>
      <c r="D49" s="14"/>
      <c r="E49" s="14"/>
      <c r="F49" s="14"/>
      <c r="G49" s="14"/>
      <c r="H49" s="14"/>
      <c r="I49" s="14"/>
      <c r="J49" s="14"/>
      <c r="K49" s="143" t="e">
        <f>VLOOKUP($C49,SBG!$C$9:$H$138,3,FALSE)</f>
        <v>#N/A</v>
      </c>
      <c r="L49" s="143" t="e">
        <f>VLOOKUP($C49,SBG!$C$9:$H$138,4,FALSE)</f>
        <v>#N/A</v>
      </c>
      <c r="M49" s="143" t="e">
        <f>VLOOKUP($C49,SBG!$C$9:$H$138,5,FALSE)</f>
        <v>#N/A</v>
      </c>
      <c r="N49" s="143" t="e">
        <f>VLOOKUP($C49,SBG!$C$9:$H$138,6,FALSE)</f>
        <v>#N/A</v>
      </c>
    </row>
    <row r="50" spans="1:14">
      <c r="A50" s="33" t="s">
        <v>842</v>
      </c>
      <c r="B50" s="33" t="s">
        <v>528</v>
      </c>
      <c r="C50" s="14"/>
      <c r="D50" s="14"/>
      <c r="E50" s="14"/>
      <c r="F50" s="14"/>
      <c r="G50" s="14"/>
      <c r="H50" s="14"/>
      <c r="I50" s="14"/>
      <c r="J50" s="14"/>
      <c r="K50" s="143" t="e">
        <f>VLOOKUP($C50,SBG!$C$9:$H$138,3,FALSE)</f>
        <v>#N/A</v>
      </c>
      <c r="L50" s="143" t="e">
        <f>VLOOKUP($C50,SBG!$C$9:$H$138,4,FALSE)</f>
        <v>#N/A</v>
      </c>
      <c r="M50" s="143" t="e">
        <f>VLOOKUP($C50,SBG!$C$9:$H$138,5,FALSE)</f>
        <v>#N/A</v>
      </c>
      <c r="N50" s="143" t="e">
        <f>VLOOKUP($C50,SBG!$C$9:$H$138,6,FALSE)</f>
        <v>#N/A</v>
      </c>
    </row>
    <row r="51" spans="1:14">
      <c r="A51" s="33" t="s">
        <v>632</v>
      </c>
      <c r="B51" s="147" t="s">
        <v>358</v>
      </c>
      <c r="C51" s="32"/>
      <c r="D51" s="14"/>
      <c r="E51" s="14"/>
      <c r="F51" s="14"/>
      <c r="G51" s="14"/>
      <c r="H51" s="14"/>
      <c r="I51" s="14"/>
      <c r="J51" s="14"/>
      <c r="K51" s="143" t="e">
        <f>VLOOKUP($C51,SBG!$C$9:$H$138,3,FALSE)</f>
        <v>#N/A</v>
      </c>
      <c r="L51" s="143" t="e">
        <f>VLOOKUP($C51,SBG!$C$9:$H$138,4,FALSE)</f>
        <v>#N/A</v>
      </c>
      <c r="M51" s="143" t="e">
        <f>VLOOKUP($C51,SBG!$C$9:$H$138,5,FALSE)</f>
        <v>#N/A</v>
      </c>
      <c r="N51" s="143" t="e">
        <f>VLOOKUP($C51,SBG!$C$9:$H$138,6,FALSE)</f>
        <v>#N/A</v>
      </c>
    </row>
    <row r="52" spans="1:14">
      <c r="A52" s="33" t="s">
        <v>694</v>
      </c>
      <c r="B52" s="147" t="s">
        <v>408</v>
      </c>
      <c r="C52" s="14"/>
      <c r="D52" s="14"/>
      <c r="E52" s="14"/>
      <c r="F52" s="14"/>
      <c r="G52" s="14"/>
      <c r="H52" s="14"/>
      <c r="I52" s="14"/>
      <c r="J52" s="14"/>
      <c r="K52" s="143" t="e">
        <f>VLOOKUP($C52,SBG!$C$9:$H$138,3,FALSE)</f>
        <v>#N/A</v>
      </c>
      <c r="L52" s="143" t="e">
        <f>VLOOKUP($C52,SBG!$C$9:$H$138,4,FALSE)</f>
        <v>#N/A</v>
      </c>
      <c r="M52" s="143" t="e">
        <f>VLOOKUP($C52,SBG!$C$9:$H$138,5,FALSE)</f>
        <v>#N/A</v>
      </c>
      <c r="N52" s="143" t="e">
        <f>VLOOKUP($C52,SBG!$C$9:$H$138,6,FALSE)</f>
        <v>#N/A</v>
      </c>
    </row>
    <row r="53" spans="1:14">
      <c r="A53" s="33" t="s">
        <v>583</v>
      </c>
      <c r="B53" s="147" t="s">
        <v>325</v>
      </c>
      <c r="C53" s="32"/>
      <c r="D53" s="14"/>
      <c r="E53" s="14"/>
      <c r="F53" s="14"/>
      <c r="G53" s="14"/>
      <c r="H53" s="14"/>
      <c r="I53" s="14"/>
      <c r="J53" s="14"/>
      <c r="K53" s="143" t="e">
        <f>VLOOKUP($C53,SBG!$C$9:$H$138,3,FALSE)</f>
        <v>#N/A</v>
      </c>
      <c r="L53" s="143" t="e">
        <f>VLOOKUP($C53,SBG!$C$9:$H$138,4,FALSE)</f>
        <v>#N/A</v>
      </c>
      <c r="M53" s="143" t="e">
        <f>VLOOKUP($C53,SBG!$C$9:$H$138,5,FALSE)</f>
        <v>#N/A</v>
      </c>
      <c r="N53" s="143" t="e">
        <f>VLOOKUP($C53,SBG!$C$9:$H$138,6,FALSE)</f>
        <v>#N/A</v>
      </c>
    </row>
    <row r="54" spans="1:14">
      <c r="A54" s="33" t="s">
        <v>664</v>
      </c>
      <c r="B54" s="147" t="s">
        <v>389</v>
      </c>
      <c r="C54" s="14" t="s">
        <v>48</v>
      </c>
      <c r="D54" s="14">
        <v>290</v>
      </c>
      <c r="E54" s="14"/>
      <c r="F54" s="14"/>
      <c r="G54" s="14"/>
      <c r="H54" s="14"/>
      <c r="I54" s="14"/>
      <c r="J54" s="14"/>
      <c r="K54" s="143">
        <f>VLOOKUP($C54,SBG!$C$9:$H$138,3,FALSE)</f>
        <v>554.4</v>
      </c>
      <c r="L54" s="143">
        <f>VLOOKUP($C54,SBG!$C$9:$H$138,4,FALSE)</f>
        <v>492.8</v>
      </c>
      <c r="M54" s="143">
        <f>VLOOKUP($C54,SBG!$C$9:$H$138,5,FALSE)</f>
        <v>431.2</v>
      </c>
      <c r="N54" s="143">
        <f>VLOOKUP($C54,SBG!$C$9:$H$138,6,FALSE)</f>
        <v>308</v>
      </c>
    </row>
    <row r="55" spans="1:14">
      <c r="A55" s="33" t="s">
        <v>573</v>
      </c>
      <c r="B55" s="33" t="s">
        <v>132</v>
      </c>
      <c r="C55" s="188" t="s">
        <v>214</v>
      </c>
      <c r="D55" s="14"/>
      <c r="E55" s="14">
        <v>338</v>
      </c>
      <c r="F55" s="14"/>
      <c r="G55" s="14">
        <v>498</v>
      </c>
      <c r="H55" s="14"/>
      <c r="I55" s="14" t="s">
        <v>929</v>
      </c>
      <c r="J55" s="14"/>
      <c r="K55" s="143">
        <f>VLOOKUP($C55,SBG!$C$9:$H$138,3,FALSE)</f>
        <v>536.4</v>
      </c>
      <c r="L55" s="143">
        <f>VLOOKUP($C55,SBG!$C$9:$H$138,4,FALSE)</f>
        <v>476.8</v>
      </c>
      <c r="M55" s="143">
        <f>VLOOKUP($C55,SBG!$C$9:$H$138,5,FALSE)</f>
        <v>417.2</v>
      </c>
      <c r="N55" s="143">
        <f>VLOOKUP($C55,SBG!$C$9:$H$138,6,FALSE)</f>
        <v>298</v>
      </c>
    </row>
    <row r="56" spans="1:14">
      <c r="A56" s="33" t="s">
        <v>680</v>
      </c>
      <c r="B56" s="147" t="s">
        <v>398</v>
      </c>
      <c r="C56" s="32"/>
      <c r="D56" s="14"/>
      <c r="E56" s="14"/>
      <c r="F56" s="14"/>
      <c r="G56" s="14"/>
      <c r="H56" s="14"/>
      <c r="I56" s="14"/>
      <c r="J56" s="14"/>
      <c r="K56" s="143" t="e">
        <f>VLOOKUP($C56,SBG!$C$9:$H$138,3,FALSE)</f>
        <v>#N/A</v>
      </c>
      <c r="L56" s="143" t="e">
        <f>VLOOKUP($C56,SBG!$C$9:$H$138,4,FALSE)</f>
        <v>#N/A</v>
      </c>
      <c r="M56" s="143" t="e">
        <f>VLOOKUP($C56,SBG!$C$9:$H$138,5,FALSE)</f>
        <v>#N/A</v>
      </c>
      <c r="N56" s="143" t="e">
        <f>VLOOKUP($C56,SBG!$C$9:$H$138,6,FALSE)</f>
        <v>#N/A</v>
      </c>
    </row>
    <row r="57" spans="1:14">
      <c r="A57" s="33" t="s">
        <v>700</v>
      </c>
      <c r="B57" s="147" t="s">
        <v>413</v>
      </c>
      <c r="C57" s="148"/>
      <c r="D57" s="14"/>
      <c r="E57" s="14"/>
      <c r="F57" s="14"/>
      <c r="G57" s="14"/>
      <c r="H57" s="14"/>
      <c r="I57" s="14"/>
      <c r="J57" s="14"/>
      <c r="K57" s="143" t="e">
        <f>VLOOKUP($C57,SBG!$C$9:$H$138,3,FALSE)</f>
        <v>#N/A</v>
      </c>
      <c r="L57" s="143" t="e">
        <f>VLOOKUP($C57,SBG!$C$9:$H$138,4,FALSE)</f>
        <v>#N/A</v>
      </c>
      <c r="M57" s="143" t="e">
        <f>VLOOKUP($C57,SBG!$C$9:$H$138,5,FALSE)</f>
        <v>#N/A</v>
      </c>
      <c r="N57" s="143" t="e">
        <f>VLOOKUP($C57,SBG!$C$9:$H$138,6,FALSE)</f>
        <v>#N/A</v>
      </c>
    </row>
    <row r="58" spans="1:14">
      <c r="A58" s="33" t="s">
        <v>577</v>
      </c>
      <c r="B58" s="147" t="s">
        <v>319</v>
      </c>
      <c r="C58" s="32" t="s">
        <v>248</v>
      </c>
      <c r="D58" s="14">
        <v>100</v>
      </c>
      <c r="E58" s="14"/>
      <c r="F58" s="14"/>
      <c r="G58" s="14"/>
      <c r="H58" s="14"/>
      <c r="I58" s="14"/>
      <c r="J58" s="14"/>
      <c r="K58" s="143">
        <f>VLOOKUP($C58,SBG!$C$9:$H$138,3,FALSE)</f>
        <v>491.40000000000003</v>
      </c>
      <c r="L58" s="143">
        <f>VLOOKUP($C58,SBG!$C$9:$H$138,4,FALSE)</f>
        <v>436.8</v>
      </c>
      <c r="M58" s="143">
        <f>VLOOKUP($C58,SBG!$C$9:$H$138,5,FALSE)</f>
        <v>382.2</v>
      </c>
      <c r="N58" s="143">
        <f>VLOOKUP($C58,SBG!$C$9:$H$138,6,FALSE)</f>
        <v>273</v>
      </c>
    </row>
    <row r="59" spans="1:14">
      <c r="A59" s="33" t="s">
        <v>681</v>
      </c>
      <c r="B59" s="147" t="s">
        <v>122</v>
      </c>
      <c r="C59" s="32"/>
      <c r="D59" s="14"/>
      <c r="E59" s="14"/>
      <c r="F59" s="14"/>
      <c r="G59" s="14"/>
      <c r="H59" s="14"/>
      <c r="I59" s="14"/>
      <c r="J59" s="14"/>
      <c r="K59" s="143" t="e">
        <f>VLOOKUP($C59,SBG!$C$9:$H$138,3,FALSE)</f>
        <v>#N/A</v>
      </c>
      <c r="L59" s="143" t="e">
        <f>VLOOKUP($C59,SBG!$C$9:$H$138,4,FALSE)</f>
        <v>#N/A</v>
      </c>
      <c r="M59" s="143" t="e">
        <f>VLOOKUP($C59,SBG!$C$9:$H$138,5,FALSE)</f>
        <v>#N/A</v>
      </c>
      <c r="N59" s="143" t="e">
        <f>VLOOKUP($C59,SBG!$C$9:$H$138,6,FALSE)</f>
        <v>#N/A</v>
      </c>
    </row>
    <row r="60" spans="1:14">
      <c r="A60" s="33" t="s">
        <v>796</v>
      </c>
      <c r="B60" s="33" t="s">
        <v>490</v>
      </c>
      <c r="C60" s="14"/>
      <c r="D60" s="14"/>
      <c r="E60" s="14"/>
      <c r="F60" s="14"/>
      <c r="G60" s="14"/>
      <c r="H60" s="14"/>
      <c r="I60" s="14"/>
      <c r="J60" s="14"/>
      <c r="K60" s="143" t="e">
        <f>VLOOKUP($C60,SBG!$C$9:$H$138,3,FALSE)</f>
        <v>#N/A</v>
      </c>
      <c r="L60" s="143" t="e">
        <f>VLOOKUP($C60,SBG!$C$9:$H$138,4,FALSE)</f>
        <v>#N/A</v>
      </c>
      <c r="M60" s="143" t="e">
        <f>VLOOKUP($C60,SBG!$C$9:$H$138,5,FALSE)</f>
        <v>#N/A</v>
      </c>
      <c r="N60" s="143" t="e">
        <f>VLOOKUP($C60,SBG!$C$9:$H$138,6,FALSE)</f>
        <v>#N/A</v>
      </c>
    </row>
    <row r="61" spans="1:14">
      <c r="A61" s="33" t="s">
        <v>571</v>
      </c>
      <c r="B61" s="147" t="s">
        <v>313</v>
      </c>
      <c r="C61" s="32"/>
      <c r="D61" s="14"/>
      <c r="E61" s="14"/>
      <c r="F61" s="14"/>
      <c r="G61" s="14"/>
      <c r="H61" s="14"/>
      <c r="I61" s="14"/>
      <c r="J61" s="14"/>
      <c r="K61" s="143" t="e">
        <f>VLOOKUP($C61,SBG!$C$9:$H$138,3,FALSE)</f>
        <v>#N/A</v>
      </c>
      <c r="L61" s="143" t="e">
        <f>VLOOKUP($C61,SBG!$C$9:$H$138,4,FALSE)</f>
        <v>#N/A</v>
      </c>
      <c r="M61" s="143" t="e">
        <f>VLOOKUP($C61,SBG!$C$9:$H$138,5,FALSE)</f>
        <v>#N/A</v>
      </c>
      <c r="N61" s="143" t="e">
        <f>VLOOKUP($C61,SBG!$C$9:$H$138,6,FALSE)</f>
        <v>#N/A</v>
      </c>
    </row>
    <row r="62" spans="1:14">
      <c r="A62" s="33" t="s">
        <v>843</v>
      </c>
      <c r="B62" s="33" t="s">
        <v>529</v>
      </c>
      <c r="C62" s="14"/>
      <c r="D62" s="14"/>
      <c r="E62" s="14"/>
      <c r="F62" s="14"/>
      <c r="G62" s="14"/>
      <c r="H62" s="14"/>
      <c r="I62" s="14"/>
      <c r="J62" s="14"/>
      <c r="K62" s="143" t="e">
        <f>VLOOKUP($C62,SBG!$C$9:$H$138,3,FALSE)</f>
        <v>#N/A</v>
      </c>
      <c r="L62" s="143" t="e">
        <f>VLOOKUP($C62,SBG!$C$9:$H$138,4,FALSE)</f>
        <v>#N/A</v>
      </c>
      <c r="M62" s="143" t="e">
        <f>VLOOKUP($C62,SBG!$C$9:$H$138,5,FALSE)</f>
        <v>#N/A</v>
      </c>
      <c r="N62" s="143" t="e">
        <f>VLOOKUP($C62,SBG!$C$9:$H$138,6,FALSE)</f>
        <v>#N/A</v>
      </c>
    </row>
    <row r="63" spans="1:14">
      <c r="A63" s="33" t="s">
        <v>722</v>
      </c>
      <c r="B63" s="147" t="s">
        <v>432</v>
      </c>
      <c r="C63" s="148"/>
      <c r="D63" s="14"/>
      <c r="E63" s="14"/>
      <c r="F63" s="14"/>
      <c r="G63" s="14"/>
      <c r="H63" s="14"/>
      <c r="I63" s="14"/>
      <c r="J63" s="14"/>
      <c r="K63" s="143" t="e">
        <f>VLOOKUP($C63,SBG!$C$9:$H$138,3,FALSE)</f>
        <v>#N/A</v>
      </c>
      <c r="L63" s="143" t="e">
        <f>VLOOKUP($C63,SBG!$C$9:$H$138,4,FALSE)</f>
        <v>#N/A</v>
      </c>
      <c r="M63" s="143" t="e">
        <f>VLOOKUP($C63,SBG!$C$9:$H$138,5,FALSE)</f>
        <v>#N/A</v>
      </c>
      <c r="N63" s="143" t="e">
        <f>VLOOKUP($C63,SBG!$C$9:$H$138,6,FALSE)</f>
        <v>#N/A</v>
      </c>
    </row>
    <row r="64" spans="1:14">
      <c r="A64" s="33" t="s">
        <v>748</v>
      </c>
      <c r="B64" s="147" t="s">
        <v>454</v>
      </c>
      <c r="C64" s="32"/>
      <c r="D64" s="14"/>
      <c r="E64" s="14"/>
      <c r="F64" s="14"/>
      <c r="G64" s="14"/>
      <c r="H64" s="14"/>
      <c r="I64" s="14"/>
      <c r="J64" s="14"/>
      <c r="K64" s="143" t="e">
        <f>VLOOKUP($C64,SBG!$C$9:$H$138,3,FALSE)</f>
        <v>#N/A</v>
      </c>
      <c r="L64" s="143" t="e">
        <f>VLOOKUP($C64,SBG!$C$9:$H$138,4,FALSE)</f>
        <v>#N/A</v>
      </c>
      <c r="M64" s="143" t="e">
        <f>VLOOKUP($C64,SBG!$C$9:$H$138,5,FALSE)</f>
        <v>#N/A</v>
      </c>
      <c r="N64" s="143" t="e">
        <f>VLOOKUP($C64,SBG!$C$9:$H$138,6,FALSE)</f>
        <v>#N/A</v>
      </c>
    </row>
    <row r="65" spans="1:14">
      <c r="A65" s="33" t="s">
        <v>563</v>
      </c>
      <c r="B65" s="147" t="s">
        <v>306</v>
      </c>
      <c r="C65" s="32"/>
      <c r="D65" s="14"/>
      <c r="E65" s="14"/>
      <c r="F65" s="14"/>
      <c r="G65" s="14"/>
      <c r="H65" s="14"/>
      <c r="I65" s="14"/>
      <c r="J65" s="14"/>
      <c r="K65" s="143" t="e">
        <f>VLOOKUP($C65,SBG!$C$9:$H$138,3,FALSE)</f>
        <v>#N/A</v>
      </c>
      <c r="L65" s="143" t="e">
        <f>VLOOKUP($C65,SBG!$C$9:$H$138,4,FALSE)</f>
        <v>#N/A</v>
      </c>
      <c r="M65" s="143" t="e">
        <f>VLOOKUP($C65,SBG!$C$9:$H$138,5,FALSE)</f>
        <v>#N/A</v>
      </c>
      <c r="N65" s="143" t="e">
        <f>VLOOKUP($C65,SBG!$C$9:$H$138,6,FALSE)</f>
        <v>#N/A</v>
      </c>
    </row>
    <row r="66" spans="1:14">
      <c r="A66" s="33" t="s">
        <v>845</v>
      </c>
      <c r="B66" s="33" t="s">
        <v>531</v>
      </c>
      <c r="C66" s="14"/>
      <c r="D66" s="14"/>
      <c r="E66" s="14"/>
      <c r="F66" s="14"/>
      <c r="G66" s="14"/>
      <c r="H66" s="14"/>
      <c r="I66" s="14"/>
      <c r="J66" s="14"/>
      <c r="K66" s="143" t="e">
        <f>VLOOKUP($C66,SBG!$C$9:$H$138,3,FALSE)</f>
        <v>#N/A</v>
      </c>
      <c r="L66" s="143" t="e">
        <f>VLOOKUP($C66,SBG!$C$9:$H$138,4,FALSE)</f>
        <v>#N/A</v>
      </c>
      <c r="M66" s="143" t="e">
        <f>VLOOKUP($C66,SBG!$C$9:$H$138,5,FALSE)</f>
        <v>#N/A</v>
      </c>
      <c r="N66" s="143" t="e">
        <f>VLOOKUP($C66,SBG!$C$9:$H$138,6,FALSE)</f>
        <v>#N/A</v>
      </c>
    </row>
    <row r="67" spans="1:14">
      <c r="A67" s="33" t="s">
        <v>737</v>
      </c>
      <c r="B67" s="33" t="s">
        <v>93</v>
      </c>
      <c r="C67" s="32"/>
      <c r="D67" s="14"/>
      <c r="E67" s="14"/>
      <c r="F67" s="14"/>
      <c r="G67" s="14"/>
      <c r="H67" s="14"/>
      <c r="I67" s="14"/>
      <c r="J67" s="14"/>
      <c r="K67" s="143" t="e">
        <f>VLOOKUP($C67,SBG!$C$9:$H$138,3,FALSE)</f>
        <v>#N/A</v>
      </c>
      <c r="L67" s="143" t="e">
        <f>VLOOKUP($C67,SBG!$C$9:$H$138,4,FALSE)</f>
        <v>#N/A</v>
      </c>
      <c r="M67" s="143" t="e">
        <f>VLOOKUP($C67,SBG!$C$9:$H$138,5,FALSE)</f>
        <v>#N/A</v>
      </c>
      <c r="N67" s="143" t="e">
        <f>VLOOKUP($C67,SBG!$C$9:$H$138,6,FALSE)</f>
        <v>#N/A</v>
      </c>
    </row>
    <row r="68" spans="1:14">
      <c r="A68" s="33" t="s">
        <v>735</v>
      </c>
      <c r="B68" s="33" t="s">
        <v>443</v>
      </c>
      <c r="C68" s="32"/>
      <c r="D68" s="14"/>
      <c r="E68" s="14"/>
      <c r="F68" s="14"/>
      <c r="G68" s="14"/>
      <c r="H68" s="14"/>
      <c r="I68" s="14"/>
      <c r="J68" s="14"/>
      <c r="K68" s="143" t="e">
        <f>VLOOKUP($C68,SBG!$C$9:$H$138,3,FALSE)</f>
        <v>#N/A</v>
      </c>
      <c r="L68" s="143" t="e">
        <f>VLOOKUP($C68,SBG!$C$9:$H$138,4,FALSE)</f>
        <v>#N/A</v>
      </c>
      <c r="M68" s="143" t="e">
        <f>VLOOKUP($C68,SBG!$C$9:$H$138,5,FALSE)</f>
        <v>#N/A</v>
      </c>
      <c r="N68" s="143" t="e">
        <f>VLOOKUP($C68,SBG!$C$9:$H$138,6,FALSE)</f>
        <v>#N/A</v>
      </c>
    </row>
    <row r="69" spans="1:14">
      <c r="A69" s="33" t="s">
        <v>584</v>
      </c>
      <c r="B69" s="147" t="s">
        <v>326</v>
      </c>
      <c r="C69" s="32"/>
      <c r="D69" s="14"/>
      <c r="E69" s="14"/>
      <c r="F69" s="14"/>
      <c r="G69" s="14"/>
      <c r="H69" s="14"/>
      <c r="I69" s="14"/>
      <c r="J69" s="14"/>
      <c r="K69" s="143" t="e">
        <f>VLOOKUP($C69,SBG!$C$9:$H$138,3,FALSE)</f>
        <v>#N/A</v>
      </c>
      <c r="L69" s="143" t="e">
        <f>VLOOKUP($C69,SBG!$C$9:$H$138,4,FALSE)</f>
        <v>#N/A</v>
      </c>
      <c r="M69" s="143" t="e">
        <f>VLOOKUP($C69,SBG!$C$9:$H$138,5,FALSE)</f>
        <v>#N/A</v>
      </c>
      <c r="N69" s="143" t="e">
        <f>VLOOKUP($C69,SBG!$C$9:$H$138,6,FALSE)</f>
        <v>#N/A</v>
      </c>
    </row>
    <row r="70" spans="1:14">
      <c r="A70" s="33" t="s">
        <v>760</v>
      </c>
      <c r="B70" s="33" t="s">
        <v>465</v>
      </c>
      <c r="C70" s="32"/>
      <c r="D70" s="14"/>
      <c r="E70" s="14"/>
      <c r="F70" s="14"/>
      <c r="G70" s="14"/>
      <c r="H70" s="14"/>
      <c r="I70" s="14"/>
      <c r="J70" s="14"/>
      <c r="K70" s="143" t="e">
        <f>VLOOKUP($C70,SBG!$C$9:$H$138,3,FALSE)</f>
        <v>#N/A</v>
      </c>
      <c r="L70" s="143" t="e">
        <f>VLOOKUP($C70,SBG!$C$9:$H$138,4,FALSE)</f>
        <v>#N/A</v>
      </c>
      <c r="M70" s="143" t="e">
        <f>VLOOKUP($C70,SBG!$C$9:$H$138,5,FALSE)</f>
        <v>#N/A</v>
      </c>
      <c r="N70" s="143" t="e">
        <f>VLOOKUP($C70,SBG!$C$9:$H$138,6,FALSE)</f>
        <v>#N/A</v>
      </c>
    </row>
    <row r="71" spans="1:14">
      <c r="A71" s="33" t="s">
        <v>816</v>
      </c>
      <c r="B71" s="33" t="s">
        <v>506</v>
      </c>
      <c r="C71" s="14"/>
      <c r="D71" s="14"/>
      <c r="E71" s="14"/>
      <c r="F71" s="14"/>
      <c r="G71" s="14"/>
      <c r="H71" s="14"/>
      <c r="I71" s="14"/>
      <c r="J71" s="14"/>
      <c r="K71" s="143" t="e">
        <f>VLOOKUP($C71,SBG!$C$9:$H$138,3,FALSE)</f>
        <v>#N/A</v>
      </c>
      <c r="L71" s="143" t="e">
        <f>VLOOKUP($C71,SBG!$C$9:$H$138,4,FALSE)</f>
        <v>#N/A</v>
      </c>
      <c r="M71" s="143" t="e">
        <f>VLOOKUP($C71,SBG!$C$9:$H$138,5,FALSE)</f>
        <v>#N/A</v>
      </c>
      <c r="N71" s="143" t="e">
        <f>VLOOKUP($C71,SBG!$C$9:$H$138,6,FALSE)</f>
        <v>#N/A</v>
      </c>
    </row>
    <row r="72" spans="1:14">
      <c r="A72" s="33" t="s">
        <v>846</v>
      </c>
      <c r="B72" s="33" t="s">
        <v>532</v>
      </c>
      <c r="C72" s="14"/>
      <c r="D72" s="14"/>
      <c r="E72" s="14"/>
      <c r="F72" s="14"/>
      <c r="G72" s="14"/>
      <c r="H72" s="14"/>
      <c r="I72" s="14"/>
      <c r="J72" s="14"/>
      <c r="K72" s="143" t="e">
        <f>VLOOKUP($C72,SBG!$C$9:$H$138,3,FALSE)</f>
        <v>#N/A</v>
      </c>
      <c r="L72" s="143" t="e">
        <f>VLOOKUP($C72,SBG!$C$9:$H$138,4,FALSE)</f>
        <v>#N/A</v>
      </c>
      <c r="M72" s="143" t="e">
        <f>VLOOKUP($C72,SBG!$C$9:$H$138,5,FALSE)</f>
        <v>#N/A</v>
      </c>
      <c r="N72" s="143" t="e">
        <f>VLOOKUP($C72,SBG!$C$9:$H$138,6,FALSE)</f>
        <v>#N/A</v>
      </c>
    </row>
    <row r="73" spans="1:14">
      <c r="A73" s="33" t="s">
        <v>635</v>
      </c>
      <c r="B73" s="147" t="s">
        <v>361</v>
      </c>
      <c r="C73" s="32" t="s">
        <v>181</v>
      </c>
      <c r="D73" s="14">
        <v>140</v>
      </c>
      <c r="E73" s="14"/>
      <c r="F73" s="14"/>
      <c r="G73" s="14"/>
      <c r="H73" s="14"/>
      <c r="I73" s="14"/>
      <c r="J73" s="14"/>
      <c r="K73" s="143">
        <f>VLOOKUP($C73,SBG!$C$9:$H$138,3,FALSE)</f>
        <v>412.2</v>
      </c>
      <c r="L73" s="143">
        <f>VLOOKUP($C73,SBG!$C$9:$H$138,4,FALSE)</f>
        <v>366.40000000000003</v>
      </c>
      <c r="M73" s="143">
        <f>VLOOKUP($C73,SBG!$C$9:$H$138,5,FALSE)</f>
        <v>320.59999999999997</v>
      </c>
      <c r="N73" s="143">
        <f>VLOOKUP($C73,SBG!$C$9:$H$138,6,FALSE)</f>
        <v>229</v>
      </c>
    </row>
    <row r="74" spans="1:14">
      <c r="A74" s="33" t="s">
        <v>825</v>
      </c>
      <c r="B74" s="33" t="s">
        <v>121</v>
      </c>
      <c r="C74" s="14" t="s">
        <v>181</v>
      </c>
      <c r="D74" s="14">
        <v>185</v>
      </c>
      <c r="E74" s="14"/>
      <c r="F74" s="14"/>
      <c r="G74" s="14"/>
      <c r="H74" s="14"/>
      <c r="I74" s="14"/>
      <c r="J74" s="14"/>
      <c r="K74" s="143">
        <f>VLOOKUP($C74,SBG!$C$9:$H$138,3,FALSE)</f>
        <v>412.2</v>
      </c>
      <c r="L74" s="143">
        <f>VLOOKUP($C74,SBG!$C$9:$H$138,4,FALSE)</f>
        <v>366.40000000000003</v>
      </c>
      <c r="M74" s="143">
        <f>VLOOKUP($C74,SBG!$C$9:$H$138,5,FALSE)</f>
        <v>320.59999999999997</v>
      </c>
      <c r="N74" s="143">
        <f>VLOOKUP($C74,SBG!$C$9:$H$138,6,FALSE)</f>
        <v>229</v>
      </c>
    </row>
    <row r="75" spans="1:14">
      <c r="A75" s="33" t="s">
        <v>614</v>
      </c>
      <c r="B75" s="147" t="s">
        <v>342</v>
      </c>
      <c r="C75" s="32" t="s">
        <v>66</v>
      </c>
      <c r="D75" s="14">
        <v>145</v>
      </c>
      <c r="E75" s="14"/>
      <c r="F75" s="14"/>
      <c r="G75" s="14"/>
      <c r="H75" s="14"/>
      <c r="I75" s="14"/>
      <c r="J75" s="14"/>
      <c r="K75" s="143">
        <f>VLOOKUP($C75,SBG!$C$9:$H$138,3,FALSE)</f>
        <v>513</v>
      </c>
      <c r="L75" s="143">
        <f>VLOOKUP($C75,SBG!$C$9:$H$138,4,FALSE)</f>
        <v>456</v>
      </c>
      <c r="M75" s="143">
        <f>VLOOKUP($C75,SBG!$C$9:$H$138,5,FALSE)</f>
        <v>399</v>
      </c>
      <c r="N75" s="143">
        <f>VLOOKUP($C75,SBG!$C$9:$H$138,6,FALSE)</f>
        <v>285</v>
      </c>
    </row>
    <row r="76" spans="1:14">
      <c r="A76" s="33" t="s">
        <v>675</v>
      </c>
      <c r="B76" s="147" t="s">
        <v>394</v>
      </c>
      <c r="C76" s="32" t="s">
        <v>270</v>
      </c>
      <c r="D76" s="14">
        <v>95</v>
      </c>
      <c r="E76" s="14"/>
      <c r="F76" s="14"/>
      <c r="G76" s="14"/>
      <c r="H76" s="14"/>
      <c r="I76" s="14"/>
      <c r="J76" s="14"/>
      <c r="K76" s="143">
        <f>VLOOKUP($C76,SBG!$C$9:$H$138,3,FALSE)</f>
        <v>282.60000000000002</v>
      </c>
      <c r="L76" s="143">
        <f>VLOOKUP($C76,SBG!$C$9:$H$138,4,FALSE)</f>
        <v>251.20000000000002</v>
      </c>
      <c r="M76" s="143">
        <f>VLOOKUP($C76,SBG!$C$9:$H$138,5,FALSE)</f>
        <v>219.79999999999998</v>
      </c>
      <c r="N76" s="143">
        <f>VLOOKUP($C76,SBG!$C$9:$H$138,6,FALSE)</f>
        <v>157</v>
      </c>
    </row>
    <row r="77" spans="1:14">
      <c r="A77" s="33" t="s">
        <v>755</v>
      </c>
      <c r="B77" s="33" t="s">
        <v>461</v>
      </c>
      <c r="C77" s="32"/>
      <c r="D77" s="14"/>
      <c r="E77" s="14"/>
      <c r="F77" s="14"/>
      <c r="G77" s="14"/>
      <c r="H77" s="14"/>
      <c r="I77" s="14"/>
      <c r="J77" s="14"/>
      <c r="K77" s="143" t="e">
        <f>VLOOKUP($C77,SBG!$C$9:$H$138,3,FALSE)</f>
        <v>#N/A</v>
      </c>
      <c r="L77" s="143" t="e">
        <f>VLOOKUP($C77,SBG!$C$9:$H$138,4,FALSE)</f>
        <v>#N/A</v>
      </c>
      <c r="M77" s="143" t="e">
        <f>VLOOKUP($C77,SBG!$C$9:$H$138,5,FALSE)</f>
        <v>#N/A</v>
      </c>
      <c r="N77" s="143" t="e">
        <f>VLOOKUP($C77,SBG!$C$9:$H$138,6,FALSE)</f>
        <v>#N/A</v>
      </c>
    </row>
    <row r="78" spans="1:14">
      <c r="A78" s="33" t="s">
        <v>553</v>
      </c>
      <c r="B78" s="33" t="s">
        <v>148</v>
      </c>
      <c r="C78" s="148" t="s">
        <v>51</v>
      </c>
      <c r="D78" s="14"/>
      <c r="E78" s="14"/>
      <c r="F78" s="14"/>
      <c r="G78" s="14">
        <v>684</v>
      </c>
      <c r="H78" s="14"/>
      <c r="I78" s="14" t="s">
        <v>918</v>
      </c>
      <c r="J78" s="14"/>
      <c r="K78" s="143">
        <f>VLOOKUP($C78,SBG!$C$9:$H$138,3,FALSE)</f>
        <v>640.80000000000007</v>
      </c>
      <c r="L78" s="143">
        <f>VLOOKUP($C78,SBG!$C$9:$H$138,4,FALSE)</f>
        <v>569.6</v>
      </c>
      <c r="M78" s="143">
        <f>VLOOKUP($C78,SBG!$C$9:$H$138,5,FALSE)</f>
        <v>498.4</v>
      </c>
      <c r="N78" s="143">
        <f>VLOOKUP($C78,SBG!$C$9:$H$138,6,FALSE)</f>
        <v>356</v>
      </c>
    </row>
    <row r="79" spans="1:14">
      <c r="A79" s="33" t="s">
        <v>596</v>
      </c>
      <c r="B79" s="33" t="s">
        <v>100</v>
      </c>
      <c r="C79" s="32"/>
      <c r="D79" s="14"/>
      <c r="E79" s="14"/>
      <c r="F79" s="14"/>
      <c r="G79" s="14"/>
      <c r="H79" s="14"/>
      <c r="I79" s="14"/>
      <c r="J79" s="14"/>
      <c r="K79" s="143" t="e">
        <f>VLOOKUP($C79,SBG!$C$9:$H$138,3,FALSE)</f>
        <v>#N/A</v>
      </c>
      <c r="L79" s="143" t="e">
        <f>VLOOKUP($C79,SBG!$C$9:$H$138,4,FALSE)</f>
        <v>#N/A</v>
      </c>
      <c r="M79" s="143" t="e">
        <f>VLOOKUP($C79,SBG!$C$9:$H$138,5,FALSE)</f>
        <v>#N/A</v>
      </c>
      <c r="N79" s="143" t="e">
        <f>VLOOKUP($C79,SBG!$C$9:$H$138,6,FALSE)</f>
        <v>#N/A</v>
      </c>
    </row>
    <row r="80" spans="1:14">
      <c r="A80" s="33" t="s">
        <v>785</v>
      </c>
      <c r="B80" s="33" t="s">
        <v>480</v>
      </c>
      <c r="C80" s="14" t="s">
        <v>48</v>
      </c>
      <c r="D80" s="14">
        <v>180</v>
      </c>
      <c r="E80" s="14"/>
      <c r="F80" s="14"/>
      <c r="G80" s="14"/>
      <c r="H80" s="14"/>
      <c r="I80" s="14"/>
      <c r="J80" s="14"/>
      <c r="K80" s="143">
        <f>VLOOKUP($C80,SBG!$C$9:$H$138,3,FALSE)</f>
        <v>554.4</v>
      </c>
      <c r="L80" s="143">
        <f>VLOOKUP($C80,SBG!$C$9:$H$138,4,FALSE)</f>
        <v>492.8</v>
      </c>
      <c r="M80" s="143">
        <f>VLOOKUP($C80,SBG!$C$9:$H$138,5,FALSE)</f>
        <v>431.2</v>
      </c>
      <c r="N80" s="143">
        <f>VLOOKUP($C80,SBG!$C$9:$H$138,6,FALSE)</f>
        <v>308</v>
      </c>
    </row>
    <row r="81" spans="1:14">
      <c r="A81" s="33" t="s">
        <v>894</v>
      </c>
      <c r="B81" s="33" t="s">
        <v>893</v>
      </c>
      <c r="C81" s="32" t="s">
        <v>91</v>
      </c>
      <c r="D81" s="14"/>
      <c r="E81" s="14"/>
      <c r="F81" s="14"/>
      <c r="G81" s="14">
        <v>630</v>
      </c>
      <c r="H81" s="14"/>
      <c r="I81" s="14" t="s">
        <v>918</v>
      </c>
      <c r="J81" s="14"/>
      <c r="K81" s="143">
        <f>VLOOKUP($C81,SBG!$C$9:$H$138,3,FALSE)</f>
        <v>639</v>
      </c>
      <c r="L81" s="143">
        <f>VLOOKUP($C81,SBG!$C$9:$H$138,4,FALSE)</f>
        <v>568</v>
      </c>
      <c r="M81" s="143">
        <f>VLOOKUP($C81,SBG!$C$9:$H$138,5,FALSE)</f>
        <v>496.99999999999994</v>
      </c>
      <c r="N81" s="143">
        <f>VLOOKUP($C81,SBG!$C$9:$H$138,6,FALSE)</f>
        <v>355</v>
      </c>
    </row>
    <row r="82" spans="1:14">
      <c r="A82" s="33" t="s">
        <v>685</v>
      </c>
      <c r="B82" s="33" t="s">
        <v>400</v>
      </c>
      <c r="C82" s="14"/>
      <c r="D82" s="14"/>
      <c r="E82" s="14"/>
      <c r="F82" s="14"/>
      <c r="G82" s="14"/>
      <c r="H82" s="14"/>
      <c r="I82" s="14"/>
      <c r="J82" s="14"/>
      <c r="K82" s="143" t="e">
        <f>VLOOKUP($C82,SBG!$C$9:$H$138,3,FALSE)</f>
        <v>#N/A</v>
      </c>
      <c r="L82" s="143" t="e">
        <f>VLOOKUP($C82,SBG!$C$9:$H$138,4,FALSE)</f>
        <v>#N/A</v>
      </c>
      <c r="M82" s="143" t="e">
        <f>VLOOKUP($C82,SBG!$C$9:$H$138,5,FALSE)</f>
        <v>#N/A</v>
      </c>
      <c r="N82" s="143" t="e">
        <f>VLOOKUP($C82,SBG!$C$9:$H$138,6,FALSE)</f>
        <v>#N/A</v>
      </c>
    </row>
    <row r="83" spans="1:14">
      <c r="A83" s="33" t="s">
        <v>559</v>
      </c>
      <c r="B83" s="33" t="s">
        <v>303</v>
      </c>
      <c r="C83" s="32"/>
      <c r="D83" s="14"/>
      <c r="E83" s="14"/>
      <c r="F83" s="14"/>
      <c r="G83" s="14"/>
      <c r="H83" s="14"/>
      <c r="I83" s="14"/>
      <c r="J83" s="14"/>
      <c r="K83" s="143" t="e">
        <f>VLOOKUP($C83,SBG!$C$9:$H$138,3,FALSE)</f>
        <v>#N/A</v>
      </c>
      <c r="L83" s="143" t="e">
        <f>VLOOKUP($C83,SBG!$C$9:$H$138,4,FALSE)</f>
        <v>#N/A</v>
      </c>
      <c r="M83" s="143" t="e">
        <f>VLOOKUP($C83,SBG!$C$9:$H$138,5,FALSE)</f>
        <v>#N/A</v>
      </c>
      <c r="N83" s="143" t="e">
        <f>VLOOKUP($C83,SBG!$C$9:$H$138,6,FALSE)</f>
        <v>#N/A</v>
      </c>
    </row>
    <row r="84" spans="1:14">
      <c r="A84" s="33" t="s">
        <v>612</v>
      </c>
      <c r="B84" s="147" t="s">
        <v>169</v>
      </c>
      <c r="C84" s="32" t="s">
        <v>91</v>
      </c>
      <c r="D84" s="14">
        <v>485</v>
      </c>
      <c r="E84" s="14">
        <v>630</v>
      </c>
      <c r="F84" s="14"/>
      <c r="G84" s="14">
        <v>632</v>
      </c>
      <c r="H84" s="14"/>
      <c r="I84" s="14" t="s">
        <v>928</v>
      </c>
      <c r="J84" s="14"/>
      <c r="K84" s="143">
        <f>VLOOKUP($C84,SBG!$C$9:$H$138,3,FALSE)</f>
        <v>639</v>
      </c>
      <c r="L84" s="143">
        <f>VLOOKUP($C84,SBG!$C$9:$H$138,4,FALSE)</f>
        <v>568</v>
      </c>
      <c r="M84" s="143">
        <f>VLOOKUP($C84,SBG!$C$9:$H$138,5,FALSE)</f>
        <v>496.99999999999994</v>
      </c>
      <c r="N84" s="143">
        <f>VLOOKUP($C84,SBG!$C$9:$H$138,6,FALSE)</f>
        <v>355</v>
      </c>
    </row>
    <row r="85" spans="1:14">
      <c r="A85" s="33" t="s">
        <v>640</v>
      </c>
      <c r="B85" s="33" t="s">
        <v>365</v>
      </c>
      <c r="C85" s="14"/>
      <c r="D85" s="14"/>
      <c r="E85" s="14"/>
      <c r="F85" s="14"/>
      <c r="G85" s="14"/>
      <c r="H85" s="14"/>
      <c r="I85" s="14"/>
      <c r="J85" s="14"/>
      <c r="K85" s="143" t="e">
        <f>VLOOKUP($C85,SBG!$C$9:$H$138,3,FALSE)</f>
        <v>#N/A</v>
      </c>
      <c r="L85" s="143" t="e">
        <f>VLOOKUP($C85,SBG!$C$9:$H$138,4,FALSE)</f>
        <v>#N/A</v>
      </c>
      <c r="M85" s="143" t="e">
        <f>VLOOKUP($C85,SBG!$C$9:$H$138,5,FALSE)</f>
        <v>#N/A</v>
      </c>
      <c r="N85" s="143" t="e">
        <f>VLOOKUP($C85,SBG!$C$9:$H$138,6,FALSE)</f>
        <v>#N/A</v>
      </c>
    </row>
    <row r="86" spans="1:14">
      <c r="A86" s="33" t="s">
        <v>643</v>
      </c>
      <c r="B86" s="33" t="s">
        <v>367</v>
      </c>
      <c r="C86" s="148"/>
      <c r="D86" s="14"/>
      <c r="E86" s="14"/>
      <c r="F86" s="14"/>
      <c r="G86" s="14"/>
      <c r="H86" s="14"/>
      <c r="I86" s="14"/>
      <c r="J86" s="14"/>
      <c r="K86" s="143" t="e">
        <f>VLOOKUP($C86,SBG!$C$9:$H$138,3,FALSE)</f>
        <v>#N/A</v>
      </c>
      <c r="L86" s="143" t="e">
        <f>VLOOKUP($C86,SBG!$C$9:$H$138,4,FALSE)</f>
        <v>#N/A</v>
      </c>
      <c r="M86" s="143" t="e">
        <f>VLOOKUP($C86,SBG!$C$9:$H$138,5,FALSE)</f>
        <v>#N/A</v>
      </c>
      <c r="N86" s="143" t="e">
        <f>VLOOKUP($C86,SBG!$C$9:$H$138,6,FALSE)</f>
        <v>#N/A</v>
      </c>
    </row>
    <row r="87" spans="1:14">
      <c r="A87" s="33" t="s">
        <v>656</v>
      </c>
      <c r="B87" s="33" t="s">
        <v>381</v>
      </c>
      <c r="C87" s="32" t="s">
        <v>256</v>
      </c>
      <c r="D87" s="14"/>
      <c r="E87" s="14">
        <v>330</v>
      </c>
      <c r="F87" s="14">
        <v>310</v>
      </c>
      <c r="G87" s="14"/>
      <c r="H87" s="14"/>
      <c r="I87" s="14"/>
      <c r="J87" s="14"/>
      <c r="K87" s="143" t="e">
        <f>VLOOKUP($C87,SBG!$C$9:$H$138,3,FALSE)</f>
        <v>#VALUE!</v>
      </c>
      <c r="L87" s="143" t="e">
        <f>VLOOKUP($C87,SBG!$C$9:$H$138,4,FALSE)</f>
        <v>#VALUE!</v>
      </c>
      <c r="M87" s="143" t="e">
        <f>VLOOKUP($C87,SBG!$C$9:$H$138,5,FALSE)</f>
        <v>#VALUE!</v>
      </c>
      <c r="N87" s="143" t="e">
        <f>VLOOKUP($C87,SBG!$C$9:$H$138,6,FALSE)</f>
        <v>#VALUE!</v>
      </c>
    </row>
    <row r="88" spans="1:14">
      <c r="A88" s="33" t="s">
        <v>698</v>
      </c>
      <c r="B88" s="147" t="s">
        <v>412</v>
      </c>
      <c r="C88" s="148" t="s">
        <v>51</v>
      </c>
      <c r="D88" s="14">
        <v>620</v>
      </c>
      <c r="E88" s="14"/>
      <c r="F88" s="14"/>
      <c r="G88" s="14">
        <v>614</v>
      </c>
      <c r="H88" s="14"/>
      <c r="I88" s="14" t="s">
        <v>5</v>
      </c>
      <c r="J88" s="14"/>
      <c r="K88" s="143">
        <f>VLOOKUP($C88,SBG!$C$9:$H$138,3,FALSE)</f>
        <v>640.80000000000007</v>
      </c>
      <c r="L88" s="143">
        <f>VLOOKUP($C88,SBG!$C$9:$H$138,4,FALSE)</f>
        <v>569.6</v>
      </c>
      <c r="M88" s="143">
        <f>VLOOKUP($C88,SBG!$C$9:$H$138,5,FALSE)</f>
        <v>498.4</v>
      </c>
      <c r="N88" s="143">
        <f>VLOOKUP($C88,SBG!$C$9:$H$138,6,FALSE)</f>
        <v>356</v>
      </c>
    </row>
    <row r="89" spans="1:14">
      <c r="A89" s="33" t="s">
        <v>701</v>
      </c>
      <c r="B89" s="147" t="s">
        <v>414</v>
      </c>
      <c r="C89" s="148"/>
      <c r="D89" s="14"/>
      <c r="E89" s="14"/>
      <c r="F89" s="14"/>
      <c r="G89" s="14"/>
      <c r="H89" s="14"/>
      <c r="I89" s="14"/>
      <c r="J89" s="14"/>
      <c r="K89" s="143" t="e">
        <f>VLOOKUP($C89,SBG!$C$9:$H$138,3,FALSE)</f>
        <v>#N/A</v>
      </c>
      <c r="L89" s="143" t="e">
        <f>VLOOKUP($C89,SBG!$C$9:$H$138,4,FALSE)</f>
        <v>#N/A</v>
      </c>
      <c r="M89" s="143" t="e">
        <f>VLOOKUP($C89,SBG!$C$9:$H$138,5,FALSE)</f>
        <v>#N/A</v>
      </c>
      <c r="N89" s="143" t="e">
        <f>VLOOKUP($C89,SBG!$C$9:$H$138,6,FALSE)</f>
        <v>#N/A</v>
      </c>
    </row>
    <row r="90" spans="1:14">
      <c r="A90" s="33" t="s">
        <v>820</v>
      </c>
      <c r="B90" s="33" t="s">
        <v>510</v>
      </c>
      <c r="C90" s="14" t="s">
        <v>51</v>
      </c>
      <c r="D90" s="14">
        <v>470</v>
      </c>
      <c r="E90" s="14"/>
      <c r="F90" s="14"/>
      <c r="G90" s="14">
        <v>668</v>
      </c>
      <c r="H90" s="14"/>
      <c r="I90" s="14" t="s">
        <v>929</v>
      </c>
      <c r="J90" s="14"/>
      <c r="K90" s="143">
        <f>VLOOKUP($C90,SBG!$C$9:$H$138,3,FALSE)</f>
        <v>640.80000000000007</v>
      </c>
      <c r="L90" s="143">
        <f>VLOOKUP($C90,SBG!$C$9:$H$138,4,FALSE)</f>
        <v>569.6</v>
      </c>
      <c r="M90" s="143">
        <f>VLOOKUP($C90,SBG!$C$9:$H$138,5,FALSE)</f>
        <v>498.4</v>
      </c>
      <c r="N90" s="143">
        <f>VLOOKUP($C90,SBG!$C$9:$H$138,6,FALSE)</f>
        <v>356</v>
      </c>
    </row>
    <row r="91" spans="1:14">
      <c r="A91" s="33" t="s">
        <v>754</v>
      </c>
      <c r="B91" s="33" t="s">
        <v>460</v>
      </c>
      <c r="C91" s="32"/>
      <c r="D91" s="14"/>
      <c r="E91" s="14"/>
      <c r="F91" s="14"/>
      <c r="G91" s="14"/>
      <c r="H91" s="14"/>
      <c r="I91" s="14"/>
      <c r="J91" s="14"/>
      <c r="K91" s="143" t="e">
        <f>VLOOKUP($C91,SBG!$C$9:$H$138,3,FALSE)</f>
        <v>#N/A</v>
      </c>
      <c r="L91" s="143" t="e">
        <f>VLOOKUP($C91,SBG!$C$9:$H$138,4,FALSE)</f>
        <v>#N/A</v>
      </c>
      <c r="M91" s="143" t="e">
        <f>VLOOKUP($C91,SBG!$C$9:$H$138,5,FALSE)</f>
        <v>#N/A</v>
      </c>
      <c r="N91" s="143" t="e">
        <f>VLOOKUP($C91,SBG!$C$9:$H$138,6,FALSE)</f>
        <v>#N/A</v>
      </c>
    </row>
    <row r="92" spans="1:14">
      <c r="A92" s="33" t="s">
        <v>695</v>
      </c>
      <c r="B92" s="147" t="s">
        <v>409</v>
      </c>
      <c r="C92" s="14"/>
      <c r="D92" s="14"/>
      <c r="E92" s="14"/>
      <c r="F92" s="14"/>
      <c r="G92" s="14"/>
      <c r="H92" s="14"/>
      <c r="I92" s="14"/>
      <c r="J92" s="14"/>
      <c r="K92" s="143" t="e">
        <f>VLOOKUP($C92,SBG!$C$9:$H$138,3,FALSE)</f>
        <v>#N/A</v>
      </c>
      <c r="L92" s="143" t="e">
        <f>VLOOKUP($C92,SBG!$C$9:$H$138,4,FALSE)</f>
        <v>#N/A</v>
      </c>
      <c r="M92" s="143" t="e">
        <f>VLOOKUP($C92,SBG!$C$9:$H$138,5,FALSE)</f>
        <v>#N/A</v>
      </c>
      <c r="N92" s="143" t="e">
        <f>VLOOKUP($C92,SBG!$C$9:$H$138,6,FALSE)</f>
        <v>#N/A</v>
      </c>
    </row>
    <row r="93" spans="1:14">
      <c r="A93" s="33" t="s">
        <v>595</v>
      </c>
      <c r="B93" s="33" t="s">
        <v>96</v>
      </c>
      <c r="C93" s="148"/>
      <c r="D93" s="14"/>
      <c r="E93" s="14"/>
      <c r="F93" s="14"/>
      <c r="G93" s="14"/>
      <c r="H93" s="14"/>
      <c r="I93" s="14"/>
      <c r="J93" s="14"/>
      <c r="K93" s="143" t="e">
        <f>VLOOKUP($C93,SBG!$C$9:$H$138,3,FALSE)</f>
        <v>#N/A</v>
      </c>
      <c r="L93" s="143" t="e">
        <f>VLOOKUP($C93,SBG!$C$9:$H$138,4,FALSE)</f>
        <v>#N/A</v>
      </c>
      <c r="M93" s="143" t="e">
        <f>VLOOKUP($C93,SBG!$C$9:$H$138,5,FALSE)</f>
        <v>#N/A</v>
      </c>
      <c r="N93" s="143" t="e">
        <f>VLOOKUP($C93,SBG!$C$9:$H$138,6,FALSE)</f>
        <v>#N/A</v>
      </c>
    </row>
    <row r="94" spans="1:14">
      <c r="A94" s="33" t="s">
        <v>659</v>
      </c>
      <c r="B94" s="147" t="s">
        <v>384</v>
      </c>
      <c r="C94" s="32"/>
      <c r="D94" s="14"/>
      <c r="E94" s="14"/>
      <c r="F94" s="14"/>
      <c r="G94" s="14"/>
      <c r="H94" s="14"/>
      <c r="I94" s="14"/>
      <c r="J94" s="14"/>
      <c r="K94" s="143" t="e">
        <f>VLOOKUP($C94,SBG!$C$9:$H$138,3,FALSE)</f>
        <v>#N/A</v>
      </c>
      <c r="L94" s="143" t="e">
        <f>VLOOKUP($C94,SBG!$C$9:$H$138,4,FALSE)</f>
        <v>#N/A</v>
      </c>
      <c r="M94" s="143" t="e">
        <f>VLOOKUP($C94,SBG!$C$9:$H$138,5,FALSE)</f>
        <v>#N/A</v>
      </c>
      <c r="N94" s="143" t="e">
        <f>VLOOKUP($C94,SBG!$C$9:$H$138,6,FALSE)</f>
        <v>#N/A</v>
      </c>
    </row>
    <row r="95" spans="1:14">
      <c r="A95" s="33" t="s">
        <v>564</v>
      </c>
      <c r="B95" s="147" t="s">
        <v>110</v>
      </c>
      <c r="C95" s="32" t="s">
        <v>238</v>
      </c>
      <c r="D95" s="14">
        <v>390</v>
      </c>
      <c r="E95" s="14"/>
      <c r="F95" s="14"/>
      <c r="G95" s="14"/>
      <c r="H95" s="14"/>
      <c r="I95" s="14" t="s">
        <v>914</v>
      </c>
      <c r="J95" s="14"/>
      <c r="K95" s="143">
        <f>VLOOKUP($C95,SBG!$C$9:$H$138,3,FALSE)</f>
        <v>577.80000000000007</v>
      </c>
      <c r="L95" s="143">
        <f>VLOOKUP($C95,SBG!$C$9:$H$138,4,FALSE)</f>
        <v>513.6</v>
      </c>
      <c r="M95" s="143">
        <f>VLOOKUP($C95,SBG!$C$9:$H$138,5,FALSE)</f>
        <v>449.4</v>
      </c>
      <c r="N95" s="143">
        <f>VLOOKUP($C95,SBG!$C$9:$H$138,6,FALSE)</f>
        <v>321</v>
      </c>
    </row>
    <row r="96" spans="1:14">
      <c r="A96" s="33" t="s">
        <v>564</v>
      </c>
      <c r="B96" s="147" t="s">
        <v>110</v>
      </c>
      <c r="C96" s="185" t="s">
        <v>897</v>
      </c>
      <c r="D96" s="14"/>
      <c r="E96" s="14"/>
      <c r="F96" s="14"/>
      <c r="G96" s="14">
        <v>476</v>
      </c>
      <c r="H96" s="14"/>
      <c r="I96" s="14"/>
      <c r="J96" s="14"/>
      <c r="K96" s="143" t="e">
        <f>VLOOKUP($C96,SBG!$C$9:$H$138,3,FALSE)</f>
        <v>#N/A</v>
      </c>
      <c r="L96" s="143" t="e">
        <f>VLOOKUP($C96,SBG!$C$9:$H$138,4,FALSE)</f>
        <v>#N/A</v>
      </c>
      <c r="M96" s="143" t="e">
        <f>VLOOKUP($C96,SBG!$C$9:$H$138,5,FALSE)</f>
        <v>#N/A</v>
      </c>
      <c r="N96" s="143" t="e">
        <f>VLOOKUP($C96,SBG!$C$9:$H$138,6,FALSE)</f>
        <v>#N/A</v>
      </c>
    </row>
    <row r="97" spans="1:14">
      <c r="A97" s="33" t="s">
        <v>715</v>
      </c>
      <c r="B97" s="149" t="s">
        <v>426</v>
      </c>
      <c r="C97" s="148" t="s">
        <v>254</v>
      </c>
      <c r="D97" s="14">
        <v>150</v>
      </c>
      <c r="E97" s="14"/>
      <c r="F97" s="14"/>
      <c r="G97" s="14"/>
      <c r="H97" s="14"/>
      <c r="I97" s="14"/>
      <c r="J97" s="14"/>
      <c r="K97" s="143">
        <f>VLOOKUP($C97,SBG!$C$9:$H$138,3,FALSE)</f>
        <v>437.40000000000003</v>
      </c>
      <c r="L97" s="143">
        <f>VLOOKUP($C97,SBG!$C$9:$H$138,4,FALSE)</f>
        <v>388.8</v>
      </c>
      <c r="M97" s="143">
        <f>VLOOKUP($C97,SBG!$C$9:$H$138,5,FALSE)</f>
        <v>340.2</v>
      </c>
      <c r="N97" s="143">
        <f>VLOOKUP($C97,SBG!$C$9:$H$138,6,FALSE)</f>
        <v>243</v>
      </c>
    </row>
    <row r="98" spans="1:14">
      <c r="A98" s="33" t="s">
        <v>622</v>
      </c>
      <c r="B98" s="147" t="s">
        <v>350</v>
      </c>
      <c r="C98" s="32"/>
      <c r="D98" s="14"/>
      <c r="E98" s="14"/>
      <c r="F98" s="14"/>
      <c r="G98" s="14"/>
      <c r="H98" s="14"/>
      <c r="I98" s="14"/>
      <c r="J98" s="14"/>
      <c r="K98" s="143" t="e">
        <f>VLOOKUP($C98,SBG!$C$9:$H$138,3,FALSE)</f>
        <v>#N/A</v>
      </c>
      <c r="L98" s="143" t="e">
        <f>VLOOKUP($C98,SBG!$C$9:$H$138,4,FALSE)</f>
        <v>#N/A</v>
      </c>
      <c r="M98" s="143" t="e">
        <f>VLOOKUP($C98,SBG!$C$9:$H$138,5,FALSE)</f>
        <v>#N/A</v>
      </c>
      <c r="N98" s="143" t="e">
        <f>VLOOKUP($C98,SBG!$C$9:$H$138,6,FALSE)</f>
        <v>#N/A</v>
      </c>
    </row>
    <row r="99" spans="1:14">
      <c r="A99" s="33" t="s">
        <v>658</v>
      </c>
      <c r="B99" s="147" t="s">
        <v>383</v>
      </c>
      <c r="C99" s="32"/>
      <c r="D99" s="14"/>
      <c r="E99" s="14"/>
      <c r="F99" s="14"/>
      <c r="G99" s="14"/>
      <c r="H99" s="14"/>
      <c r="I99" s="14"/>
      <c r="J99" s="14"/>
      <c r="K99" s="143" t="e">
        <f>VLOOKUP($C99,SBG!$C$9:$H$138,3,FALSE)</f>
        <v>#N/A</v>
      </c>
      <c r="L99" s="143" t="e">
        <f>VLOOKUP($C99,SBG!$C$9:$H$138,4,FALSE)</f>
        <v>#N/A</v>
      </c>
      <c r="M99" s="143" t="e">
        <f>VLOOKUP($C99,SBG!$C$9:$H$138,5,FALSE)</f>
        <v>#N/A</v>
      </c>
      <c r="N99" s="143" t="e">
        <f>VLOOKUP($C99,SBG!$C$9:$H$138,6,FALSE)</f>
        <v>#N/A</v>
      </c>
    </row>
    <row r="100" spans="1:14">
      <c r="A100" s="33" t="s">
        <v>803</v>
      </c>
      <c r="B100" s="33" t="s">
        <v>52</v>
      </c>
      <c r="C100" s="14"/>
      <c r="D100" s="14"/>
      <c r="E100" s="14"/>
      <c r="F100" s="14"/>
      <c r="G100" s="14"/>
      <c r="H100" s="14"/>
      <c r="I100" s="14"/>
      <c r="J100" s="14"/>
      <c r="K100" s="143" t="e">
        <f>VLOOKUP($C100,SBG!$C$9:$H$138,3,FALSE)</f>
        <v>#N/A</v>
      </c>
      <c r="L100" s="143" t="e">
        <f>VLOOKUP($C100,SBG!$C$9:$H$138,4,FALSE)</f>
        <v>#N/A</v>
      </c>
      <c r="M100" s="143" t="e">
        <f>VLOOKUP($C100,SBG!$C$9:$H$138,5,FALSE)</f>
        <v>#N/A</v>
      </c>
      <c r="N100" s="143" t="e">
        <f>VLOOKUP($C100,SBG!$C$9:$H$138,6,FALSE)</f>
        <v>#N/A</v>
      </c>
    </row>
    <row r="101" spans="1:14">
      <c r="A101" s="33" t="s">
        <v>682</v>
      </c>
      <c r="B101" s="33" t="s">
        <v>119</v>
      </c>
      <c r="C101" s="188" t="s">
        <v>85</v>
      </c>
      <c r="D101" s="14"/>
      <c r="E101" s="14"/>
      <c r="F101" s="14"/>
      <c r="G101" s="14">
        <v>454</v>
      </c>
      <c r="H101" s="14"/>
      <c r="I101" s="14" t="s">
        <v>924</v>
      </c>
      <c r="J101" s="14"/>
      <c r="K101" s="143">
        <f>VLOOKUP($C101,SBG!$C$9:$H$138,3,FALSE)</f>
        <v>574.20000000000005</v>
      </c>
      <c r="L101" s="143">
        <f>VLOOKUP($C101,SBG!$C$9:$H$138,4,FALSE)</f>
        <v>510.40000000000003</v>
      </c>
      <c r="M101" s="143">
        <f>VLOOKUP($C101,SBG!$C$9:$H$138,5,FALSE)</f>
        <v>446.59999999999997</v>
      </c>
      <c r="N101" s="143">
        <f>VLOOKUP($C101,SBG!$C$9:$H$138,6,FALSE)</f>
        <v>319</v>
      </c>
    </row>
    <row r="102" spans="1:14">
      <c r="A102" s="33" t="s">
        <v>645</v>
      </c>
      <c r="B102" s="33" t="s">
        <v>369</v>
      </c>
      <c r="C102" s="148"/>
      <c r="D102" s="14"/>
      <c r="E102" s="14"/>
      <c r="F102" s="14"/>
      <c r="G102" s="14"/>
      <c r="H102" s="14"/>
      <c r="I102" s="14"/>
      <c r="J102" s="14"/>
      <c r="K102" s="143" t="e">
        <f>VLOOKUP($C102,SBG!$C$9:$H$138,3,FALSE)</f>
        <v>#N/A</v>
      </c>
      <c r="L102" s="143" t="e">
        <f>VLOOKUP($C102,SBG!$C$9:$H$138,4,FALSE)</f>
        <v>#N/A</v>
      </c>
      <c r="M102" s="143" t="e">
        <f>VLOOKUP($C102,SBG!$C$9:$H$138,5,FALSE)</f>
        <v>#N/A</v>
      </c>
      <c r="N102" s="143" t="e">
        <f>VLOOKUP($C102,SBG!$C$9:$H$138,6,FALSE)</f>
        <v>#N/A</v>
      </c>
    </row>
    <row r="103" spans="1:14">
      <c r="A103" s="33" t="s">
        <v>713</v>
      </c>
      <c r="B103" s="149" t="s">
        <v>424</v>
      </c>
      <c r="C103" s="148"/>
      <c r="D103" s="14"/>
      <c r="E103" s="14"/>
      <c r="F103" s="14"/>
      <c r="G103" s="14"/>
      <c r="H103" s="14"/>
      <c r="I103" s="14"/>
      <c r="J103" s="14"/>
      <c r="K103" s="143" t="e">
        <f>VLOOKUP($C103,SBG!$C$9:$H$138,3,FALSE)</f>
        <v>#N/A</v>
      </c>
      <c r="L103" s="143" t="e">
        <f>VLOOKUP($C103,SBG!$C$9:$H$138,4,FALSE)</f>
        <v>#N/A</v>
      </c>
      <c r="M103" s="143" t="e">
        <f>VLOOKUP($C103,SBG!$C$9:$H$138,5,FALSE)</f>
        <v>#N/A</v>
      </c>
      <c r="N103" s="143" t="e">
        <f>VLOOKUP($C103,SBG!$C$9:$H$138,6,FALSE)</f>
        <v>#N/A</v>
      </c>
    </row>
    <row r="104" spans="1:14">
      <c r="A104" s="33" t="s">
        <v>848</v>
      </c>
      <c r="B104" s="33" t="s">
        <v>534</v>
      </c>
      <c r="C104" s="14" t="s">
        <v>60</v>
      </c>
      <c r="D104" s="14"/>
      <c r="E104" s="14"/>
      <c r="F104" s="14">
        <v>340</v>
      </c>
      <c r="G104" s="14"/>
      <c r="H104" s="14"/>
      <c r="I104" s="14" t="s">
        <v>914</v>
      </c>
      <c r="J104" s="14"/>
      <c r="K104" s="143">
        <f>VLOOKUP($C104,SBG!$C$9:$H$138,3,FALSE)</f>
        <v>549</v>
      </c>
      <c r="L104" s="143">
        <f>VLOOKUP($C104,SBG!$C$9:$H$138,4,FALSE)</f>
        <v>488</v>
      </c>
      <c r="M104" s="143">
        <f>VLOOKUP($C104,SBG!$C$9:$H$138,5,FALSE)</f>
        <v>427</v>
      </c>
      <c r="N104" s="143">
        <f>VLOOKUP($C104,SBG!$C$9:$H$138,6,FALSE)</f>
        <v>305</v>
      </c>
    </row>
    <row r="105" spans="1:14">
      <c r="A105" s="33" t="s">
        <v>692</v>
      </c>
      <c r="B105" s="147" t="s">
        <v>406</v>
      </c>
      <c r="C105" s="14"/>
      <c r="D105" s="14"/>
      <c r="E105" s="14"/>
      <c r="F105" s="14"/>
      <c r="G105" s="14"/>
      <c r="H105" s="14"/>
      <c r="I105" s="14"/>
      <c r="J105" s="14"/>
      <c r="K105" s="143" t="e">
        <f>VLOOKUP($C105,SBG!$C$9:$H$138,3,FALSE)</f>
        <v>#N/A</v>
      </c>
      <c r="L105" s="143" t="e">
        <f>VLOOKUP($C105,SBG!$C$9:$H$138,4,FALSE)</f>
        <v>#N/A</v>
      </c>
      <c r="M105" s="143" t="e">
        <f>VLOOKUP($C105,SBG!$C$9:$H$138,5,FALSE)</f>
        <v>#N/A</v>
      </c>
      <c r="N105" s="143" t="e">
        <f>VLOOKUP($C105,SBG!$C$9:$H$138,6,FALSE)</f>
        <v>#N/A</v>
      </c>
    </row>
    <row r="106" spans="1:14">
      <c r="A106" s="33" t="s">
        <v>772</v>
      </c>
      <c r="B106" s="33" t="s">
        <v>473</v>
      </c>
      <c r="C106" s="32"/>
      <c r="D106" s="14"/>
      <c r="E106" s="14"/>
      <c r="F106" s="14"/>
      <c r="G106" s="14"/>
      <c r="H106" s="14"/>
      <c r="I106" s="14"/>
      <c r="J106" s="14"/>
      <c r="K106" s="143" t="e">
        <f>VLOOKUP($C106,SBG!$C$9:$H$138,3,FALSE)</f>
        <v>#N/A</v>
      </c>
      <c r="L106" s="143" t="e">
        <f>VLOOKUP($C106,SBG!$C$9:$H$138,4,FALSE)</f>
        <v>#N/A</v>
      </c>
      <c r="M106" s="143" t="e">
        <f>VLOOKUP($C106,SBG!$C$9:$H$138,5,FALSE)</f>
        <v>#N/A</v>
      </c>
      <c r="N106" s="143" t="e">
        <f>VLOOKUP($C106,SBG!$C$9:$H$138,6,FALSE)</f>
        <v>#N/A</v>
      </c>
    </row>
    <row r="107" spans="1:14">
      <c r="A107" s="33" t="s">
        <v>770</v>
      </c>
      <c r="B107" s="33" t="s">
        <v>134</v>
      </c>
      <c r="C107" s="32"/>
      <c r="D107" s="14"/>
      <c r="E107" s="14"/>
      <c r="F107" s="14"/>
      <c r="G107" s="14"/>
      <c r="H107" s="14"/>
      <c r="I107" s="14"/>
      <c r="J107" s="14"/>
      <c r="K107" s="143" t="e">
        <f>VLOOKUP($C107,SBG!$C$9:$H$138,3,FALSE)</f>
        <v>#N/A</v>
      </c>
      <c r="L107" s="143" t="e">
        <f>VLOOKUP($C107,SBG!$C$9:$H$138,4,FALSE)</f>
        <v>#N/A</v>
      </c>
      <c r="M107" s="143" t="e">
        <f>VLOOKUP($C107,SBG!$C$9:$H$138,5,FALSE)</f>
        <v>#N/A</v>
      </c>
      <c r="N107" s="143" t="e">
        <f>VLOOKUP($C107,SBG!$C$9:$H$138,6,FALSE)</f>
        <v>#N/A</v>
      </c>
    </row>
    <row r="108" spans="1:14">
      <c r="A108" s="33" t="s">
        <v>624</v>
      </c>
      <c r="B108" s="147" t="s">
        <v>351</v>
      </c>
      <c r="C108" s="188" t="s">
        <v>85</v>
      </c>
      <c r="D108" s="14"/>
      <c r="E108" s="14"/>
      <c r="F108" s="14"/>
      <c r="G108" s="14">
        <v>262</v>
      </c>
      <c r="H108" s="14"/>
      <c r="I108" s="14"/>
      <c r="J108" s="14"/>
      <c r="K108" s="143">
        <f>VLOOKUP($C108,SBG!$C$9:$H$138,3,FALSE)</f>
        <v>574.20000000000005</v>
      </c>
      <c r="L108" s="143">
        <f>VLOOKUP($C108,SBG!$C$9:$H$138,4,FALSE)</f>
        <v>510.40000000000003</v>
      </c>
      <c r="M108" s="143">
        <f>VLOOKUP($C108,SBG!$C$9:$H$138,5,FALSE)</f>
        <v>446.59999999999997</v>
      </c>
      <c r="N108" s="143">
        <f>VLOOKUP($C108,SBG!$C$9:$H$138,6,FALSE)</f>
        <v>319</v>
      </c>
    </row>
    <row r="109" spans="1:14">
      <c r="A109" s="33" t="s">
        <v>627</v>
      </c>
      <c r="B109" s="147" t="s">
        <v>131</v>
      </c>
      <c r="C109" s="32"/>
      <c r="D109" s="14"/>
      <c r="E109" s="14"/>
      <c r="F109" s="14"/>
      <c r="G109" s="14"/>
      <c r="H109" s="14"/>
      <c r="I109" s="14"/>
      <c r="J109" s="14"/>
      <c r="K109" s="143" t="e">
        <f>VLOOKUP($C109,SBG!$C$9:$H$138,3,FALSE)</f>
        <v>#N/A</v>
      </c>
      <c r="L109" s="143" t="e">
        <f>VLOOKUP($C109,SBG!$C$9:$H$138,4,FALSE)</f>
        <v>#N/A</v>
      </c>
      <c r="M109" s="143" t="e">
        <f>VLOOKUP($C109,SBG!$C$9:$H$138,5,FALSE)</f>
        <v>#N/A</v>
      </c>
      <c r="N109" s="143" t="e">
        <f>VLOOKUP($C109,SBG!$C$9:$H$138,6,FALSE)</f>
        <v>#N/A</v>
      </c>
    </row>
    <row r="110" spans="1:14">
      <c r="A110" s="33" t="s">
        <v>763</v>
      </c>
      <c r="B110" s="33" t="s">
        <v>466</v>
      </c>
      <c r="C110" s="32"/>
      <c r="D110" s="14"/>
      <c r="E110" s="14"/>
      <c r="F110" s="14"/>
      <c r="G110" s="14"/>
      <c r="H110" s="14"/>
      <c r="I110" s="14"/>
      <c r="J110" s="14"/>
      <c r="K110" s="143" t="e">
        <f>VLOOKUP($C110,SBG!$C$9:$H$138,3,FALSE)</f>
        <v>#N/A</v>
      </c>
      <c r="L110" s="143" t="e">
        <f>VLOOKUP($C110,SBG!$C$9:$H$138,4,FALSE)</f>
        <v>#N/A</v>
      </c>
      <c r="M110" s="143" t="e">
        <f>VLOOKUP($C110,SBG!$C$9:$H$138,5,FALSE)</f>
        <v>#N/A</v>
      </c>
      <c r="N110" s="143" t="e">
        <f>VLOOKUP($C110,SBG!$C$9:$H$138,6,FALSE)</f>
        <v>#N/A</v>
      </c>
    </row>
    <row r="111" spans="1:14">
      <c r="A111" s="33" t="s">
        <v>723</v>
      </c>
      <c r="B111" s="147" t="s">
        <v>433</v>
      </c>
      <c r="C111" s="148"/>
      <c r="D111" s="14"/>
      <c r="E111" s="14"/>
      <c r="F111" s="14"/>
      <c r="G111" s="14"/>
      <c r="H111" s="14"/>
      <c r="I111" s="14"/>
      <c r="J111" s="14"/>
      <c r="K111" s="143" t="e">
        <f>VLOOKUP($C111,SBG!$C$9:$H$138,3,FALSE)</f>
        <v>#N/A</v>
      </c>
      <c r="L111" s="143" t="e">
        <f>VLOOKUP($C111,SBG!$C$9:$H$138,4,FALSE)</f>
        <v>#N/A</v>
      </c>
      <c r="M111" s="143" t="e">
        <f>VLOOKUP($C111,SBG!$C$9:$H$138,5,FALSE)</f>
        <v>#N/A</v>
      </c>
      <c r="N111" s="143" t="e">
        <f>VLOOKUP($C111,SBG!$C$9:$H$138,6,FALSE)</f>
        <v>#N/A</v>
      </c>
    </row>
    <row r="112" spans="1:14">
      <c r="A112" s="33" t="s">
        <v>598</v>
      </c>
      <c r="B112" s="147" t="s">
        <v>94</v>
      </c>
      <c r="C112" s="32"/>
      <c r="D112" s="14"/>
      <c r="E112" s="14"/>
      <c r="F112" s="14"/>
      <c r="G112" s="14"/>
      <c r="H112" s="14"/>
      <c r="I112" s="14"/>
      <c r="J112" s="14"/>
      <c r="K112" s="143" t="e">
        <f>VLOOKUP($C112,SBG!$C$9:$H$138,3,FALSE)</f>
        <v>#N/A</v>
      </c>
      <c r="L112" s="143" t="e">
        <f>VLOOKUP($C112,SBG!$C$9:$H$138,4,FALSE)</f>
        <v>#N/A</v>
      </c>
      <c r="M112" s="143" t="e">
        <f>VLOOKUP($C112,SBG!$C$9:$H$138,5,FALSE)</f>
        <v>#N/A</v>
      </c>
      <c r="N112" s="143" t="e">
        <f>VLOOKUP($C112,SBG!$C$9:$H$138,6,FALSE)</f>
        <v>#N/A</v>
      </c>
    </row>
    <row r="113" spans="1:14">
      <c r="A113" s="33" t="s">
        <v>566</v>
      </c>
      <c r="B113" s="147" t="s">
        <v>308</v>
      </c>
      <c r="C113" s="32"/>
      <c r="D113" s="14"/>
      <c r="E113" s="14"/>
      <c r="F113" s="14"/>
      <c r="G113" s="14"/>
      <c r="H113" s="14"/>
      <c r="I113" s="14"/>
      <c r="J113" s="14"/>
      <c r="K113" s="143" t="e">
        <f>VLOOKUP($C113,SBG!$C$9:$H$138,3,FALSE)</f>
        <v>#N/A</v>
      </c>
      <c r="L113" s="143" t="e">
        <f>VLOOKUP($C113,SBG!$C$9:$H$138,4,FALSE)</f>
        <v>#N/A</v>
      </c>
      <c r="M113" s="143" t="e">
        <f>VLOOKUP($C113,SBG!$C$9:$H$138,5,FALSE)</f>
        <v>#N/A</v>
      </c>
      <c r="N113" s="143" t="e">
        <f>VLOOKUP($C113,SBG!$C$9:$H$138,6,FALSE)</f>
        <v>#N/A</v>
      </c>
    </row>
    <row r="114" spans="1:14">
      <c r="A114" s="33" t="s">
        <v>736</v>
      </c>
      <c r="B114" s="33" t="s">
        <v>444</v>
      </c>
      <c r="C114" s="32"/>
      <c r="D114" s="14"/>
      <c r="E114" s="14"/>
      <c r="F114" s="14"/>
      <c r="G114" s="14"/>
      <c r="H114" s="14"/>
      <c r="I114" s="14"/>
      <c r="J114" s="14"/>
      <c r="K114" s="143" t="e">
        <f>VLOOKUP($C114,SBG!$C$9:$H$138,3,FALSE)</f>
        <v>#N/A</v>
      </c>
      <c r="L114" s="143" t="e">
        <f>VLOOKUP($C114,SBG!$C$9:$H$138,4,FALSE)</f>
        <v>#N/A</v>
      </c>
      <c r="M114" s="143" t="e">
        <f>VLOOKUP($C114,SBG!$C$9:$H$138,5,FALSE)</f>
        <v>#N/A</v>
      </c>
      <c r="N114" s="143" t="e">
        <f>VLOOKUP($C114,SBG!$C$9:$H$138,6,FALSE)</f>
        <v>#N/A</v>
      </c>
    </row>
    <row r="115" spans="1:14">
      <c r="A115" s="33" t="s">
        <v>672</v>
      </c>
      <c r="B115" s="147" t="s">
        <v>393</v>
      </c>
      <c r="C115" s="32" t="s">
        <v>50</v>
      </c>
      <c r="D115" s="14">
        <v>225</v>
      </c>
      <c r="E115" s="14"/>
      <c r="F115" s="14"/>
      <c r="G115" s="14"/>
      <c r="H115" s="14"/>
      <c r="I115" s="14"/>
      <c r="J115" s="14"/>
      <c r="K115" s="143">
        <f>VLOOKUP($C115,SBG!$C$9:$H$138,3,FALSE)</f>
        <v>448.2</v>
      </c>
      <c r="L115" s="143">
        <f>VLOOKUP($C115,SBG!$C$9:$H$138,4,FALSE)</f>
        <v>398.40000000000003</v>
      </c>
      <c r="M115" s="143">
        <f>VLOOKUP($C115,SBG!$C$9:$H$138,5,FALSE)</f>
        <v>348.59999999999997</v>
      </c>
      <c r="N115" s="143">
        <f>VLOOKUP($C115,SBG!$C$9:$H$138,6,FALSE)</f>
        <v>249</v>
      </c>
    </row>
    <row r="116" spans="1:14">
      <c r="A116" s="33" t="s">
        <v>823</v>
      </c>
      <c r="B116" s="33" t="s">
        <v>133</v>
      </c>
      <c r="C116" s="14" t="s">
        <v>214</v>
      </c>
      <c r="D116" s="14">
        <v>230</v>
      </c>
      <c r="E116" s="14"/>
      <c r="F116" s="14"/>
      <c r="G116" s="14"/>
      <c r="H116" s="14"/>
      <c r="I116" s="14"/>
      <c r="J116" s="14"/>
      <c r="K116" s="143">
        <f>VLOOKUP($C116,SBG!$C$9:$H$138,3,FALSE)</f>
        <v>536.4</v>
      </c>
      <c r="L116" s="143">
        <f>VLOOKUP($C116,SBG!$C$9:$H$138,4,FALSE)</f>
        <v>476.8</v>
      </c>
      <c r="M116" s="143">
        <f>VLOOKUP($C116,SBG!$C$9:$H$138,5,FALSE)</f>
        <v>417.2</v>
      </c>
      <c r="N116" s="143">
        <f>VLOOKUP($C116,SBG!$C$9:$H$138,6,FALSE)</f>
        <v>298</v>
      </c>
    </row>
    <row r="117" spans="1:14">
      <c r="A117" s="33" t="s">
        <v>766</v>
      </c>
      <c r="B117" s="147" t="s">
        <v>469</v>
      </c>
      <c r="C117" s="32"/>
      <c r="D117" s="14"/>
      <c r="E117" s="14"/>
      <c r="F117" s="14"/>
      <c r="G117" s="14"/>
      <c r="H117" s="14"/>
      <c r="I117" s="14"/>
      <c r="J117" s="14"/>
      <c r="K117" s="143" t="e">
        <f>VLOOKUP($C117,SBG!$C$9:$H$138,3,FALSE)</f>
        <v>#N/A</v>
      </c>
      <c r="L117" s="143" t="e">
        <f>VLOOKUP($C117,SBG!$C$9:$H$138,4,FALSE)</f>
        <v>#N/A</v>
      </c>
      <c r="M117" s="143" t="e">
        <f>VLOOKUP($C117,SBG!$C$9:$H$138,5,FALSE)</f>
        <v>#N/A</v>
      </c>
      <c r="N117" s="143" t="e">
        <f>VLOOKUP($C117,SBG!$C$9:$H$138,6,FALSE)</f>
        <v>#N/A</v>
      </c>
    </row>
    <row r="118" spans="1:14">
      <c r="A118" s="33" t="s">
        <v>582</v>
      </c>
      <c r="B118" s="147" t="s">
        <v>324</v>
      </c>
      <c r="C118" s="32"/>
      <c r="D118" s="14"/>
      <c r="E118" s="14"/>
      <c r="F118" s="14"/>
      <c r="G118" s="14"/>
      <c r="H118" s="14"/>
      <c r="I118" s="14"/>
      <c r="J118" s="14"/>
      <c r="K118" s="143" t="e">
        <f>VLOOKUP($C118,SBG!$C$9:$H$138,3,FALSE)</f>
        <v>#N/A</v>
      </c>
      <c r="L118" s="143" t="e">
        <f>VLOOKUP($C118,SBG!$C$9:$H$138,4,FALSE)</f>
        <v>#N/A</v>
      </c>
      <c r="M118" s="143" t="e">
        <f>VLOOKUP($C118,SBG!$C$9:$H$138,5,FALSE)</f>
        <v>#N/A</v>
      </c>
      <c r="N118" s="143" t="e">
        <f>VLOOKUP($C118,SBG!$C$9:$H$138,6,FALSE)</f>
        <v>#N/A</v>
      </c>
    </row>
    <row r="119" spans="1:14">
      <c r="A119" s="33" t="s">
        <v>764</v>
      </c>
      <c r="B119" s="147" t="s">
        <v>467</v>
      </c>
      <c r="C119" s="32"/>
      <c r="D119" s="14"/>
      <c r="E119" s="14"/>
      <c r="F119" s="14"/>
      <c r="G119" s="14"/>
      <c r="H119" s="14"/>
      <c r="I119" s="14"/>
      <c r="J119" s="14"/>
      <c r="K119" s="143" t="e">
        <f>VLOOKUP($C119,SBG!$C$9:$H$138,3,FALSE)</f>
        <v>#N/A</v>
      </c>
      <c r="L119" s="143" t="e">
        <f>VLOOKUP($C119,SBG!$C$9:$H$138,4,FALSE)</f>
        <v>#N/A</v>
      </c>
      <c r="M119" s="143" t="e">
        <f>VLOOKUP($C119,SBG!$C$9:$H$138,5,FALSE)</f>
        <v>#N/A</v>
      </c>
      <c r="N119" s="143" t="e">
        <f>VLOOKUP($C119,SBG!$C$9:$H$138,6,FALSE)</f>
        <v>#N/A</v>
      </c>
    </row>
    <row r="120" spans="1:14">
      <c r="A120" s="33" t="s">
        <v>774</v>
      </c>
      <c r="B120" s="33" t="s">
        <v>474</v>
      </c>
      <c r="C120" s="14"/>
      <c r="D120" s="14"/>
      <c r="E120" s="14"/>
      <c r="F120" s="14"/>
      <c r="G120" s="14"/>
      <c r="H120" s="14"/>
      <c r="I120" s="14"/>
      <c r="J120" s="14"/>
      <c r="K120" s="143" t="e">
        <f>VLOOKUP($C120,SBG!$C$9:$H$138,3,FALSE)</f>
        <v>#N/A</v>
      </c>
      <c r="L120" s="143" t="e">
        <f>VLOOKUP($C120,SBG!$C$9:$H$138,4,FALSE)</f>
        <v>#N/A</v>
      </c>
      <c r="M120" s="143" t="e">
        <f>VLOOKUP($C120,SBG!$C$9:$H$138,5,FALSE)</f>
        <v>#N/A</v>
      </c>
      <c r="N120" s="143" t="e">
        <f>VLOOKUP($C120,SBG!$C$9:$H$138,6,FALSE)</f>
        <v>#N/A</v>
      </c>
    </row>
    <row r="121" spans="1:14">
      <c r="A121" s="33" t="s">
        <v>644</v>
      </c>
      <c r="B121" s="33" t="s">
        <v>368</v>
      </c>
      <c r="C121" s="148" t="s">
        <v>66</v>
      </c>
      <c r="D121" s="14">
        <v>215</v>
      </c>
      <c r="E121" s="14"/>
      <c r="F121" s="14"/>
      <c r="G121" s="14"/>
      <c r="H121" s="14"/>
      <c r="I121" s="14"/>
      <c r="J121" s="14"/>
      <c r="K121" s="143">
        <f>VLOOKUP($C121,SBG!$C$9:$H$138,3,FALSE)</f>
        <v>513</v>
      </c>
      <c r="L121" s="143">
        <f>VLOOKUP($C121,SBG!$C$9:$H$138,4,FALSE)</f>
        <v>456</v>
      </c>
      <c r="M121" s="143">
        <f>VLOOKUP($C121,SBG!$C$9:$H$138,5,FALSE)</f>
        <v>399</v>
      </c>
      <c r="N121" s="143">
        <f>VLOOKUP($C121,SBG!$C$9:$H$138,6,FALSE)</f>
        <v>285</v>
      </c>
    </row>
    <row r="122" spans="1:14">
      <c r="A122" s="33" t="s">
        <v>667</v>
      </c>
      <c r="B122" s="147" t="s">
        <v>117</v>
      </c>
      <c r="C122" s="32"/>
      <c r="D122" s="14"/>
      <c r="E122" s="14"/>
      <c r="F122" s="14"/>
      <c r="G122" s="14"/>
      <c r="H122" s="14"/>
      <c r="I122" s="14"/>
      <c r="J122" s="14"/>
      <c r="K122" s="143" t="e">
        <f>VLOOKUP($C122,SBG!$C$9:$H$138,3,FALSE)</f>
        <v>#N/A</v>
      </c>
      <c r="L122" s="143" t="e">
        <f>VLOOKUP($C122,SBG!$C$9:$H$138,4,FALSE)</f>
        <v>#N/A</v>
      </c>
      <c r="M122" s="143" t="e">
        <f>VLOOKUP($C122,SBG!$C$9:$H$138,5,FALSE)</f>
        <v>#N/A</v>
      </c>
      <c r="N122" s="143" t="e">
        <f>VLOOKUP($C122,SBG!$C$9:$H$138,6,FALSE)</f>
        <v>#N/A</v>
      </c>
    </row>
    <row r="123" spans="1:14">
      <c r="A123" s="33" t="s">
        <v>814</v>
      </c>
      <c r="B123" s="33" t="s">
        <v>505</v>
      </c>
      <c r="C123" s="14" t="s">
        <v>91</v>
      </c>
      <c r="D123" s="14">
        <v>455</v>
      </c>
      <c r="E123" s="14">
        <v>680</v>
      </c>
      <c r="F123" s="14"/>
      <c r="G123" s="14">
        <v>564</v>
      </c>
      <c r="H123" s="14"/>
      <c r="I123" s="14" t="s">
        <v>941</v>
      </c>
      <c r="J123" s="14"/>
      <c r="K123" s="143">
        <f>VLOOKUP($C123,SBG!$C$9:$H$138,3,FALSE)</f>
        <v>639</v>
      </c>
      <c r="L123" s="143">
        <f>VLOOKUP($C123,SBG!$C$9:$H$138,4,FALSE)</f>
        <v>568</v>
      </c>
      <c r="M123" s="143">
        <f>VLOOKUP($C123,SBG!$C$9:$H$138,5,FALSE)</f>
        <v>496.99999999999994</v>
      </c>
      <c r="N123" s="143">
        <f>VLOOKUP($C123,SBG!$C$9:$H$138,6,FALSE)</f>
        <v>355</v>
      </c>
    </row>
    <row r="124" spans="1:14">
      <c r="A124" s="33" t="s">
        <v>769</v>
      </c>
      <c r="B124" s="33" t="s">
        <v>471</v>
      </c>
      <c r="C124" s="32"/>
      <c r="D124" s="14"/>
      <c r="E124" s="14"/>
      <c r="F124" s="14"/>
      <c r="G124" s="14"/>
      <c r="H124" s="14"/>
      <c r="I124" s="14"/>
      <c r="J124" s="14"/>
      <c r="K124" s="143" t="e">
        <f>VLOOKUP($C124,SBG!$C$9:$H$138,3,FALSE)</f>
        <v>#N/A</v>
      </c>
      <c r="L124" s="143" t="e">
        <f>VLOOKUP($C124,SBG!$C$9:$H$138,4,FALSE)</f>
        <v>#N/A</v>
      </c>
      <c r="M124" s="143" t="e">
        <f>VLOOKUP($C124,SBG!$C$9:$H$138,5,FALSE)</f>
        <v>#N/A</v>
      </c>
      <c r="N124" s="143" t="e">
        <f>VLOOKUP($C124,SBG!$C$9:$H$138,6,FALSE)</f>
        <v>#N/A</v>
      </c>
    </row>
    <row r="125" spans="1:14">
      <c r="A125" s="33" t="s">
        <v>593</v>
      </c>
      <c r="B125" s="33" t="s">
        <v>332</v>
      </c>
      <c r="C125" s="148"/>
      <c r="D125" s="14"/>
      <c r="E125" s="14"/>
      <c r="F125" s="14"/>
      <c r="G125" s="14"/>
      <c r="H125" s="14"/>
      <c r="I125" s="14"/>
      <c r="J125" s="14"/>
      <c r="K125" s="143" t="e">
        <f>VLOOKUP($C125,SBG!$C$9:$H$138,3,FALSE)</f>
        <v>#N/A</v>
      </c>
      <c r="L125" s="143" t="e">
        <f>VLOOKUP($C125,SBG!$C$9:$H$138,4,FALSE)</f>
        <v>#N/A</v>
      </c>
      <c r="M125" s="143" t="e">
        <f>VLOOKUP($C125,SBG!$C$9:$H$138,5,FALSE)</f>
        <v>#N/A</v>
      </c>
      <c r="N125" s="143" t="e">
        <f>VLOOKUP($C125,SBG!$C$9:$H$138,6,FALSE)</f>
        <v>#N/A</v>
      </c>
    </row>
    <row r="126" spans="1:14">
      <c r="A126" s="33" t="s">
        <v>668</v>
      </c>
      <c r="B126" s="147" t="s">
        <v>164</v>
      </c>
      <c r="C126" s="32"/>
      <c r="D126" s="14"/>
      <c r="E126" s="14"/>
      <c r="F126" s="14"/>
      <c r="G126" s="14"/>
      <c r="H126" s="14"/>
      <c r="I126" s="14"/>
      <c r="J126" s="14"/>
      <c r="K126" s="143" t="e">
        <f>VLOOKUP($C126,SBG!$C$9:$H$138,3,FALSE)</f>
        <v>#N/A</v>
      </c>
      <c r="L126" s="143" t="e">
        <f>VLOOKUP($C126,SBG!$C$9:$H$138,4,FALSE)</f>
        <v>#N/A</v>
      </c>
      <c r="M126" s="143" t="e">
        <f>VLOOKUP($C126,SBG!$C$9:$H$138,5,FALSE)</f>
        <v>#N/A</v>
      </c>
      <c r="N126" s="143" t="e">
        <f>VLOOKUP($C126,SBG!$C$9:$H$138,6,FALSE)</f>
        <v>#N/A</v>
      </c>
    </row>
    <row r="127" spans="1:14">
      <c r="A127" s="33" t="s">
        <v>745</v>
      </c>
      <c r="B127" s="147" t="s">
        <v>451</v>
      </c>
      <c r="C127" s="32"/>
      <c r="D127" s="14"/>
      <c r="E127" s="14"/>
      <c r="F127" s="14"/>
      <c r="G127" s="14"/>
      <c r="H127" s="14"/>
      <c r="I127" s="14"/>
      <c r="J127" s="14"/>
      <c r="K127" s="143" t="e">
        <f>VLOOKUP($C127,SBG!$C$9:$H$138,3,FALSE)</f>
        <v>#N/A</v>
      </c>
      <c r="L127" s="143" t="e">
        <f>VLOOKUP($C127,SBG!$C$9:$H$138,4,FALSE)</f>
        <v>#N/A</v>
      </c>
      <c r="M127" s="143" t="e">
        <f>VLOOKUP($C127,SBG!$C$9:$H$138,5,FALSE)</f>
        <v>#N/A</v>
      </c>
      <c r="N127" s="143" t="e">
        <f>VLOOKUP($C127,SBG!$C$9:$H$138,6,FALSE)</f>
        <v>#N/A</v>
      </c>
    </row>
    <row r="128" spans="1:14">
      <c r="A128" s="33" t="s">
        <v>759</v>
      </c>
      <c r="B128" s="33" t="s">
        <v>101</v>
      </c>
      <c r="C128" s="32"/>
      <c r="D128" s="14"/>
      <c r="E128" s="14"/>
      <c r="F128" s="14"/>
      <c r="G128" s="14"/>
      <c r="H128" s="14"/>
      <c r="I128" s="14"/>
      <c r="J128" s="14"/>
      <c r="K128" s="143" t="e">
        <f>VLOOKUP($C128,SBG!$C$9:$H$138,3,FALSE)</f>
        <v>#N/A</v>
      </c>
      <c r="L128" s="143" t="e">
        <f>VLOOKUP($C128,SBG!$C$9:$H$138,4,FALSE)</f>
        <v>#N/A</v>
      </c>
      <c r="M128" s="143" t="e">
        <f>VLOOKUP($C128,SBG!$C$9:$H$138,5,FALSE)</f>
        <v>#N/A</v>
      </c>
      <c r="N128" s="143" t="e">
        <f>VLOOKUP($C128,SBG!$C$9:$H$138,6,FALSE)</f>
        <v>#N/A</v>
      </c>
    </row>
    <row r="129" spans="1:14">
      <c r="A129" s="33" t="s">
        <v>637</v>
      </c>
      <c r="B129" s="33" t="s">
        <v>363</v>
      </c>
      <c r="C129" s="14" t="s">
        <v>180</v>
      </c>
      <c r="D129" s="14">
        <v>210</v>
      </c>
      <c r="E129" s="14">
        <v>556</v>
      </c>
      <c r="F129" s="14"/>
      <c r="G129" s="14"/>
      <c r="H129" s="14"/>
      <c r="I129" s="14" t="s">
        <v>929</v>
      </c>
      <c r="J129" s="14"/>
      <c r="K129" s="143">
        <f>VLOOKUP($C129,SBG!$C$9:$H$138,3,FALSE)</f>
        <v>333</v>
      </c>
      <c r="L129" s="143">
        <f>VLOOKUP($C129,SBG!$C$9:$H$138,4,FALSE)</f>
        <v>296</v>
      </c>
      <c r="M129" s="143">
        <f>VLOOKUP($C129,SBG!$C$9:$H$138,5,FALSE)</f>
        <v>259</v>
      </c>
      <c r="N129" s="143">
        <f>VLOOKUP($C129,SBG!$C$9:$H$138,6,FALSE)</f>
        <v>185</v>
      </c>
    </row>
    <row r="130" spans="1:14">
      <c r="A130" s="33" t="s">
        <v>600</v>
      </c>
      <c r="B130" s="147" t="s">
        <v>334</v>
      </c>
      <c r="C130" s="32"/>
      <c r="D130" s="14"/>
      <c r="E130" s="14"/>
      <c r="F130" s="14"/>
      <c r="G130" s="14"/>
      <c r="H130" s="14"/>
      <c r="I130" s="14"/>
      <c r="J130" s="14"/>
      <c r="K130" s="143" t="e">
        <f>VLOOKUP($C130,SBG!$C$9:$H$138,3,FALSE)</f>
        <v>#N/A</v>
      </c>
      <c r="L130" s="143" t="e">
        <f>VLOOKUP($C130,SBG!$C$9:$H$138,4,FALSE)</f>
        <v>#N/A</v>
      </c>
      <c r="M130" s="143" t="e">
        <f>VLOOKUP($C130,SBG!$C$9:$H$138,5,FALSE)</f>
        <v>#N/A</v>
      </c>
      <c r="N130" s="143" t="e">
        <f>VLOOKUP($C130,SBG!$C$9:$H$138,6,FALSE)</f>
        <v>#N/A</v>
      </c>
    </row>
    <row r="131" spans="1:14">
      <c r="A131" s="33" t="s">
        <v>837</v>
      </c>
      <c r="B131" s="33" t="s">
        <v>114</v>
      </c>
      <c r="C131" s="14" t="s">
        <v>85</v>
      </c>
      <c r="D131" s="14"/>
      <c r="E131" s="14"/>
      <c r="F131" s="14">
        <v>394</v>
      </c>
      <c r="G131" s="14"/>
      <c r="H131" s="14"/>
      <c r="I131" s="14" t="s">
        <v>914</v>
      </c>
      <c r="J131" s="14"/>
      <c r="K131" s="143">
        <f>VLOOKUP($C131,SBG!$C$9:$H$138,3,FALSE)</f>
        <v>574.20000000000005</v>
      </c>
      <c r="L131" s="143">
        <f>VLOOKUP($C131,SBG!$C$9:$H$138,4,FALSE)</f>
        <v>510.40000000000003</v>
      </c>
      <c r="M131" s="143">
        <f>VLOOKUP($C131,SBG!$C$9:$H$138,5,FALSE)</f>
        <v>446.59999999999997</v>
      </c>
      <c r="N131" s="143">
        <f>VLOOKUP($C131,SBG!$C$9:$H$138,6,FALSE)</f>
        <v>319</v>
      </c>
    </row>
    <row r="132" spans="1:14">
      <c r="A132" s="33" t="s">
        <v>666</v>
      </c>
      <c r="B132" s="147" t="s">
        <v>391</v>
      </c>
      <c r="C132" s="32"/>
      <c r="D132" s="14"/>
      <c r="E132" s="14"/>
      <c r="F132" s="14"/>
      <c r="G132" s="14"/>
      <c r="H132" s="14"/>
      <c r="I132" s="14"/>
      <c r="J132" s="14"/>
      <c r="K132" s="143" t="e">
        <f>VLOOKUP($C132,SBG!$C$9:$H$138,3,FALSE)</f>
        <v>#N/A</v>
      </c>
      <c r="L132" s="143" t="e">
        <f>VLOOKUP($C132,SBG!$C$9:$H$138,4,FALSE)</f>
        <v>#N/A</v>
      </c>
      <c r="M132" s="143" t="e">
        <f>VLOOKUP($C132,SBG!$C$9:$H$138,5,FALSE)</f>
        <v>#N/A</v>
      </c>
      <c r="N132" s="143" t="e">
        <f>VLOOKUP($C132,SBG!$C$9:$H$138,6,FALSE)</f>
        <v>#N/A</v>
      </c>
    </row>
    <row r="133" spans="1:14">
      <c r="A133" s="33" t="s">
        <v>778</v>
      </c>
      <c r="B133" s="33" t="s">
        <v>477</v>
      </c>
      <c r="C133" s="14"/>
      <c r="D133" s="14"/>
      <c r="E133" s="14"/>
      <c r="F133" s="14"/>
      <c r="G133" s="14"/>
      <c r="H133" s="14"/>
      <c r="I133" s="14"/>
      <c r="J133" s="14"/>
      <c r="K133" s="143" t="e">
        <f>VLOOKUP($C133,SBG!$C$9:$H$138,3,FALSE)</f>
        <v>#N/A</v>
      </c>
      <c r="L133" s="143" t="e">
        <f>VLOOKUP($C133,SBG!$C$9:$H$138,4,FALSE)</f>
        <v>#N/A</v>
      </c>
      <c r="M133" s="143" t="e">
        <f>VLOOKUP($C133,SBG!$C$9:$H$138,5,FALSE)</f>
        <v>#N/A</v>
      </c>
      <c r="N133" s="143" t="e">
        <f>VLOOKUP($C133,SBG!$C$9:$H$138,6,FALSE)</f>
        <v>#N/A</v>
      </c>
    </row>
    <row r="134" spans="1:14">
      <c r="A134" s="33" t="s">
        <v>678</v>
      </c>
      <c r="B134" s="147" t="s">
        <v>397</v>
      </c>
      <c r="C134" s="32" t="s">
        <v>86</v>
      </c>
      <c r="D134" s="14">
        <v>180</v>
      </c>
      <c r="E134" s="14"/>
      <c r="F134" s="14"/>
      <c r="G134" s="14"/>
      <c r="H134" s="14"/>
      <c r="I134" s="14"/>
      <c r="J134" s="14"/>
      <c r="K134" s="143">
        <f>VLOOKUP($C134,SBG!$C$9:$H$138,3,FALSE)</f>
        <v>451.8</v>
      </c>
      <c r="L134" s="143">
        <f>VLOOKUP($C134,SBG!$C$9:$H$138,4,FALSE)</f>
        <v>401.6</v>
      </c>
      <c r="M134" s="143">
        <f>VLOOKUP($C134,SBG!$C$9:$H$138,5,FALSE)</f>
        <v>351.4</v>
      </c>
      <c r="N134" s="143">
        <f>VLOOKUP($C134,SBG!$C$9:$H$138,6,FALSE)</f>
        <v>251</v>
      </c>
    </row>
    <row r="135" spans="1:14">
      <c r="A135" s="33" t="s">
        <v>669</v>
      </c>
      <c r="B135" s="147" t="s">
        <v>392</v>
      </c>
      <c r="C135" s="32"/>
      <c r="D135" s="14"/>
      <c r="E135" s="14"/>
      <c r="F135" s="14"/>
      <c r="G135" s="14"/>
      <c r="H135" s="14"/>
      <c r="I135" s="14"/>
      <c r="J135" s="14"/>
      <c r="K135" s="143" t="e">
        <f>VLOOKUP($C135,SBG!$C$9:$H$138,3,FALSE)</f>
        <v>#N/A</v>
      </c>
      <c r="L135" s="143" t="e">
        <f>VLOOKUP($C135,SBG!$C$9:$H$138,4,FALSE)</f>
        <v>#N/A</v>
      </c>
      <c r="M135" s="143" t="e">
        <f>VLOOKUP($C135,SBG!$C$9:$H$138,5,FALSE)</f>
        <v>#N/A</v>
      </c>
      <c r="N135" s="143" t="e">
        <f>VLOOKUP($C135,SBG!$C$9:$H$138,6,FALSE)</f>
        <v>#N/A</v>
      </c>
    </row>
    <row r="136" spans="1:14">
      <c r="A136" s="33" t="s">
        <v>818</v>
      </c>
      <c r="B136" s="33" t="s">
        <v>508</v>
      </c>
      <c r="C136" s="14" t="s">
        <v>187</v>
      </c>
      <c r="D136" s="14"/>
      <c r="E136" s="14">
        <v>558</v>
      </c>
      <c r="F136" s="14"/>
      <c r="G136" s="14"/>
      <c r="H136" s="14"/>
      <c r="I136" s="14" t="s">
        <v>918</v>
      </c>
      <c r="J136" s="14"/>
      <c r="K136" s="143">
        <f>VLOOKUP($C136,SBG!$C$9:$H$138,3,FALSE)</f>
        <v>493.2</v>
      </c>
      <c r="L136" s="143">
        <f>VLOOKUP($C136,SBG!$C$9:$H$138,4,FALSE)</f>
        <v>438.40000000000003</v>
      </c>
      <c r="M136" s="143">
        <f>VLOOKUP($C136,SBG!$C$9:$H$138,5,FALSE)</f>
        <v>383.59999999999997</v>
      </c>
      <c r="N136" s="143">
        <f>VLOOKUP($C136,SBG!$C$9:$H$138,6,FALSE)</f>
        <v>274</v>
      </c>
    </row>
    <row r="137" spans="1:14">
      <c r="A137" s="33" t="s">
        <v>662</v>
      </c>
      <c r="B137" s="147" t="s">
        <v>387</v>
      </c>
      <c r="C137" s="32"/>
      <c r="D137" s="14"/>
      <c r="E137" s="14"/>
      <c r="F137" s="14"/>
      <c r="G137" s="14"/>
      <c r="H137" s="14"/>
      <c r="I137" s="14"/>
      <c r="J137" s="14"/>
      <c r="K137" s="143" t="e">
        <f>VLOOKUP($C137,SBG!$C$9:$H$138,3,FALSE)</f>
        <v>#N/A</v>
      </c>
      <c r="L137" s="143" t="e">
        <f>VLOOKUP($C137,SBG!$C$9:$H$138,4,FALSE)</f>
        <v>#N/A</v>
      </c>
      <c r="M137" s="143" t="e">
        <f>VLOOKUP($C137,SBG!$C$9:$H$138,5,FALSE)</f>
        <v>#N/A</v>
      </c>
      <c r="N137" s="143" t="e">
        <f>VLOOKUP($C137,SBG!$C$9:$H$138,6,FALSE)</f>
        <v>#N/A</v>
      </c>
    </row>
    <row r="138" spans="1:14">
      <c r="A138" s="33" t="s">
        <v>810</v>
      </c>
      <c r="B138" s="33" t="s">
        <v>503</v>
      </c>
      <c r="C138" s="14"/>
      <c r="D138" s="14"/>
      <c r="E138" s="14"/>
      <c r="F138" s="14"/>
      <c r="G138" s="14"/>
      <c r="H138" s="14"/>
      <c r="I138" s="14"/>
      <c r="J138" s="14"/>
      <c r="K138" s="143" t="e">
        <f>VLOOKUP($C138,SBG!$C$9:$H$138,3,FALSE)</f>
        <v>#N/A</v>
      </c>
      <c r="L138" s="143" t="e">
        <f>VLOOKUP($C138,SBG!$C$9:$H$138,4,FALSE)</f>
        <v>#N/A</v>
      </c>
      <c r="M138" s="143" t="e">
        <f>VLOOKUP($C138,SBG!$C$9:$H$138,5,FALSE)</f>
        <v>#N/A</v>
      </c>
      <c r="N138" s="143" t="e">
        <f>VLOOKUP($C138,SBG!$C$9:$H$138,6,FALSE)</f>
        <v>#N/A</v>
      </c>
    </row>
    <row r="139" spans="1:14">
      <c r="A139" s="33" t="s">
        <v>679</v>
      </c>
      <c r="B139" s="147" t="s">
        <v>55</v>
      </c>
      <c r="C139" s="32" t="s">
        <v>214</v>
      </c>
      <c r="D139" s="14"/>
      <c r="E139" s="14">
        <v>602</v>
      </c>
      <c r="F139" s="14">
        <v>508</v>
      </c>
      <c r="G139" s="14">
        <v>496</v>
      </c>
      <c r="H139" s="14"/>
      <c r="I139" s="14" t="s">
        <v>917</v>
      </c>
      <c r="J139" s="14"/>
      <c r="K139" s="143">
        <f>VLOOKUP($C139,SBG!$C$9:$H$138,3,FALSE)</f>
        <v>536.4</v>
      </c>
      <c r="L139" s="143">
        <f>VLOOKUP($C139,SBG!$C$9:$H$138,4,FALSE)</f>
        <v>476.8</v>
      </c>
      <c r="M139" s="143">
        <f>VLOOKUP($C139,SBG!$C$9:$H$138,5,FALSE)</f>
        <v>417.2</v>
      </c>
      <c r="N139" s="143">
        <f>VLOOKUP($C139,SBG!$C$9:$H$138,6,FALSE)</f>
        <v>298</v>
      </c>
    </row>
    <row r="140" spans="1:14">
      <c r="A140" s="33" t="s">
        <v>765</v>
      </c>
      <c r="B140" s="147" t="s">
        <v>468</v>
      </c>
      <c r="C140" s="32" t="s">
        <v>265</v>
      </c>
      <c r="D140" s="14">
        <v>195</v>
      </c>
      <c r="E140" s="14">
        <v>432</v>
      </c>
      <c r="F140" s="14">
        <v>436</v>
      </c>
      <c r="G140" s="14">
        <v>402</v>
      </c>
      <c r="H140" s="14"/>
      <c r="I140" s="14" t="s">
        <v>949</v>
      </c>
      <c r="J140" s="14"/>
      <c r="K140" s="143">
        <f>VLOOKUP($C140,SBG!$C$9:$H$138,3,FALSE)</f>
        <v>496.8</v>
      </c>
      <c r="L140" s="143">
        <f>VLOOKUP($C140,SBG!$C$9:$H$138,4,FALSE)</f>
        <v>441.6</v>
      </c>
      <c r="M140" s="143">
        <f>VLOOKUP($C140,SBG!$C$9:$H$138,5,FALSE)</f>
        <v>386.4</v>
      </c>
      <c r="N140" s="143">
        <f>VLOOKUP($C140,SBG!$C$9:$H$138,6,FALSE)</f>
        <v>276</v>
      </c>
    </row>
    <row r="141" spans="1:14">
      <c r="A141" s="33" t="s">
        <v>891</v>
      </c>
      <c r="B141" s="147" t="s">
        <v>890</v>
      </c>
      <c r="C141" s="188" t="s">
        <v>66</v>
      </c>
      <c r="D141" s="14"/>
      <c r="E141" s="14"/>
      <c r="F141" s="14"/>
      <c r="G141" s="14">
        <v>506</v>
      </c>
      <c r="H141" s="14"/>
      <c r="I141" s="14" t="s">
        <v>917</v>
      </c>
      <c r="J141" s="14"/>
      <c r="K141" s="143">
        <f>VLOOKUP($C141,SBG!$C$9:$H$138,3,FALSE)</f>
        <v>513</v>
      </c>
      <c r="L141" s="143">
        <f>VLOOKUP($C141,SBG!$C$9:$H$138,4,FALSE)</f>
        <v>456</v>
      </c>
      <c r="M141" s="143">
        <f>VLOOKUP($C141,SBG!$C$9:$H$138,5,FALSE)</f>
        <v>399</v>
      </c>
      <c r="N141" s="143">
        <f>VLOOKUP($C141,SBG!$C$9:$H$138,6,FALSE)</f>
        <v>285</v>
      </c>
    </row>
    <row r="142" spans="1:14">
      <c r="A142" s="33" t="s">
        <v>689</v>
      </c>
      <c r="B142" s="33" t="s">
        <v>113</v>
      </c>
      <c r="C142" s="32" t="s">
        <v>248</v>
      </c>
      <c r="D142" s="14"/>
      <c r="E142" s="14">
        <v>362</v>
      </c>
      <c r="F142" s="14"/>
      <c r="G142" s="14">
        <v>300</v>
      </c>
      <c r="H142" s="14"/>
      <c r="I142" s="14" t="s">
        <v>7</v>
      </c>
      <c r="J142" s="14"/>
      <c r="K142" s="143">
        <f>VLOOKUP($C142,SBG!$C$9:$H$138,3,FALSE)</f>
        <v>491.40000000000003</v>
      </c>
      <c r="L142" s="143">
        <f>VLOOKUP($C142,SBG!$C$9:$H$138,4,FALSE)</f>
        <v>436.8</v>
      </c>
      <c r="M142" s="143">
        <f>VLOOKUP($C142,SBG!$C$9:$H$138,5,FALSE)</f>
        <v>382.2</v>
      </c>
      <c r="N142" s="143">
        <f>VLOOKUP($C142,SBG!$C$9:$H$138,6,FALSE)</f>
        <v>273</v>
      </c>
    </row>
    <row r="143" spans="1:14">
      <c r="A143" s="33" t="s">
        <v>852</v>
      </c>
      <c r="B143" s="33" t="s">
        <v>138</v>
      </c>
      <c r="C143" s="14"/>
      <c r="D143" s="14"/>
      <c r="E143" s="14"/>
      <c r="F143" s="14"/>
      <c r="G143" s="14"/>
      <c r="H143" s="14"/>
      <c r="I143" s="14"/>
      <c r="J143" s="14"/>
      <c r="K143" s="143" t="e">
        <f>VLOOKUP($C143,SBG!$C$9:$H$138,3,FALSE)</f>
        <v>#N/A</v>
      </c>
      <c r="L143" s="143" t="e">
        <f>VLOOKUP($C143,SBG!$C$9:$H$138,4,FALSE)</f>
        <v>#N/A</v>
      </c>
      <c r="M143" s="143" t="e">
        <f>VLOOKUP($C143,SBG!$C$9:$H$138,5,FALSE)</f>
        <v>#N/A</v>
      </c>
      <c r="N143" s="143" t="e">
        <f>VLOOKUP($C143,SBG!$C$9:$H$138,6,FALSE)</f>
        <v>#N/A</v>
      </c>
    </row>
    <row r="144" spans="1:14">
      <c r="A144" s="33" t="s">
        <v>554</v>
      </c>
      <c r="B144" s="33" t="s">
        <v>299</v>
      </c>
      <c r="C144" s="32"/>
      <c r="D144" s="14"/>
      <c r="E144" s="14"/>
      <c r="F144" s="14"/>
      <c r="G144" s="14"/>
      <c r="H144" s="14"/>
      <c r="I144" s="14"/>
      <c r="J144" s="14"/>
      <c r="K144" s="143" t="e">
        <f>VLOOKUP($C144,SBG!$C$9:$H$138,3,FALSE)</f>
        <v>#N/A</v>
      </c>
      <c r="L144" s="143" t="e">
        <f>VLOOKUP($C144,SBG!$C$9:$H$138,4,FALSE)</f>
        <v>#N/A</v>
      </c>
      <c r="M144" s="143" t="e">
        <f>VLOOKUP($C144,SBG!$C$9:$H$138,5,FALSE)</f>
        <v>#N/A</v>
      </c>
      <c r="N144" s="143" t="e">
        <f>VLOOKUP($C144,SBG!$C$9:$H$138,6,FALSE)</f>
        <v>#N/A</v>
      </c>
    </row>
    <row r="145" spans="1:14">
      <c r="A145" s="33" t="s">
        <v>806</v>
      </c>
      <c r="B145" s="33" t="s">
        <v>499</v>
      </c>
      <c r="C145" s="14"/>
      <c r="D145" s="14"/>
      <c r="E145" s="14"/>
      <c r="F145" s="14"/>
      <c r="G145" s="14"/>
      <c r="H145" s="14"/>
      <c r="I145" s="14"/>
      <c r="J145" s="14"/>
      <c r="K145" s="143" t="e">
        <f>VLOOKUP($C145,SBG!$C$9:$H$138,3,FALSE)</f>
        <v>#N/A</v>
      </c>
      <c r="L145" s="143" t="e">
        <f>VLOOKUP($C145,SBG!$C$9:$H$138,4,FALSE)</f>
        <v>#N/A</v>
      </c>
      <c r="M145" s="143" t="e">
        <f>VLOOKUP($C145,SBG!$C$9:$H$138,5,FALSE)</f>
        <v>#N/A</v>
      </c>
      <c r="N145" s="143" t="e">
        <f>VLOOKUP($C145,SBG!$C$9:$H$138,6,FALSE)</f>
        <v>#N/A</v>
      </c>
    </row>
    <row r="146" spans="1:14">
      <c r="A146" s="33" t="s">
        <v>597</v>
      </c>
      <c r="B146" s="33" t="s">
        <v>97</v>
      </c>
      <c r="C146" s="32"/>
      <c r="D146" s="14"/>
      <c r="E146" s="14"/>
      <c r="F146" s="14"/>
      <c r="G146" s="14"/>
      <c r="H146" s="14"/>
      <c r="I146" s="14"/>
      <c r="J146" s="14"/>
      <c r="K146" s="143" t="e">
        <f>VLOOKUP($C146,SBG!$C$9:$H$138,3,FALSE)</f>
        <v>#N/A</v>
      </c>
      <c r="L146" s="143" t="e">
        <f>VLOOKUP($C146,SBG!$C$9:$H$138,4,FALSE)</f>
        <v>#N/A</v>
      </c>
      <c r="M146" s="143" t="e">
        <f>VLOOKUP($C146,SBG!$C$9:$H$138,5,FALSE)</f>
        <v>#N/A</v>
      </c>
      <c r="N146" s="143" t="e">
        <f>VLOOKUP($C146,SBG!$C$9:$H$138,6,FALSE)</f>
        <v>#N/A</v>
      </c>
    </row>
    <row r="147" spans="1:14">
      <c r="A147" s="33" t="s">
        <v>618</v>
      </c>
      <c r="B147" s="147" t="s">
        <v>346</v>
      </c>
      <c r="C147" s="32"/>
      <c r="D147" s="14"/>
      <c r="E147" s="14"/>
      <c r="F147" s="14"/>
      <c r="G147" s="14"/>
      <c r="H147" s="14"/>
      <c r="I147" s="14"/>
      <c r="J147" s="14"/>
      <c r="K147" s="143" t="e">
        <f>VLOOKUP($C147,SBG!$C$9:$H$138,3,FALSE)</f>
        <v>#N/A</v>
      </c>
      <c r="L147" s="143" t="e">
        <f>VLOOKUP($C147,SBG!$C$9:$H$138,4,FALSE)</f>
        <v>#N/A</v>
      </c>
      <c r="M147" s="143" t="e">
        <f>VLOOKUP($C147,SBG!$C$9:$H$138,5,FALSE)</f>
        <v>#N/A</v>
      </c>
      <c r="N147" s="143" t="e">
        <f>VLOOKUP($C147,SBG!$C$9:$H$138,6,FALSE)</f>
        <v>#N/A</v>
      </c>
    </row>
    <row r="148" spans="1:14">
      <c r="A148" s="33" t="s">
        <v>819</v>
      </c>
      <c r="B148" s="33" t="s">
        <v>509</v>
      </c>
      <c r="C148" s="14" t="s">
        <v>267</v>
      </c>
      <c r="D148" s="14"/>
      <c r="E148" s="14">
        <v>286</v>
      </c>
      <c r="F148" s="14"/>
      <c r="G148" s="14"/>
      <c r="H148" s="14"/>
      <c r="I148" s="14" t="s">
        <v>914</v>
      </c>
      <c r="J148" s="14"/>
      <c r="K148" s="143">
        <f>VLOOKUP($C148,SBG!$C$9:$H$138,3,FALSE)</f>
        <v>440.1</v>
      </c>
      <c r="L148" s="143">
        <f>VLOOKUP($C148,SBG!$C$9:$H$138,4,FALSE)</f>
        <v>391.20000000000005</v>
      </c>
      <c r="M148" s="143">
        <f>VLOOKUP($C148,SBG!$C$9:$H$138,5,FALSE)</f>
        <v>342.29999999999995</v>
      </c>
      <c r="N148" s="143">
        <f>VLOOKUP($C148,SBG!$C$9:$H$138,6,FALSE)</f>
        <v>244.5</v>
      </c>
    </row>
    <row r="149" spans="1:14">
      <c r="A149" s="33" t="s">
        <v>808</v>
      </c>
      <c r="B149" s="33" t="s">
        <v>501</v>
      </c>
      <c r="C149" s="14"/>
      <c r="D149" s="14"/>
      <c r="E149" s="14"/>
      <c r="F149" s="14"/>
      <c r="G149" s="14"/>
      <c r="H149" s="14"/>
      <c r="I149" s="14"/>
      <c r="J149" s="14"/>
      <c r="K149" s="143" t="e">
        <f>VLOOKUP($C149,SBG!$C$9:$H$138,3,FALSE)</f>
        <v>#N/A</v>
      </c>
      <c r="L149" s="143" t="e">
        <f>VLOOKUP($C149,SBG!$C$9:$H$138,4,FALSE)</f>
        <v>#N/A</v>
      </c>
      <c r="M149" s="143" t="e">
        <f>VLOOKUP($C149,SBG!$C$9:$H$138,5,FALSE)</f>
        <v>#N/A</v>
      </c>
      <c r="N149" s="143" t="e">
        <f>VLOOKUP($C149,SBG!$C$9:$H$138,6,FALSE)</f>
        <v>#N/A</v>
      </c>
    </row>
    <row r="150" spans="1:14">
      <c r="A150" s="33" t="s">
        <v>609</v>
      </c>
      <c r="B150" s="147" t="s">
        <v>56</v>
      </c>
      <c r="C150" s="32"/>
      <c r="D150" s="14"/>
      <c r="E150" s="14"/>
      <c r="F150" s="14"/>
      <c r="G150" s="14"/>
      <c r="H150" s="14"/>
      <c r="I150" s="14"/>
      <c r="J150" s="14"/>
      <c r="K150" s="143" t="e">
        <f>VLOOKUP($C150,SBG!$C$9:$H$138,3,FALSE)</f>
        <v>#N/A</v>
      </c>
      <c r="L150" s="143" t="e">
        <f>VLOOKUP($C150,SBG!$C$9:$H$138,4,FALSE)</f>
        <v>#N/A</v>
      </c>
      <c r="M150" s="143" t="e">
        <f>VLOOKUP($C150,SBG!$C$9:$H$138,5,FALSE)</f>
        <v>#N/A</v>
      </c>
      <c r="N150" s="143" t="e">
        <f>VLOOKUP($C150,SBG!$C$9:$H$138,6,FALSE)</f>
        <v>#N/A</v>
      </c>
    </row>
    <row r="151" spans="1:14">
      <c r="A151" s="33" t="s">
        <v>620</v>
      </c>
      <c r="B151" s="147" t="s">
        <v>348</v>
      </c>
      <c r="C151" s="32"/>
      <c r="D151" s="14"/>
      <c r="E151" s="14"/>
      <c r="F151" s="14"/>
      <c r="G151" s="14"/>
      <c r="H151" s="14"/>
      <c r="I151" s="14"/>
      <c r="J151" s="14"/>
      <c r="K151" s="143" t="e">
        <f>VLOOKUP($C151,SBG!$C$9:$H$138,3,FALSE)</f>
        <v>#N/A</v>
      </c>
      <c r="L151" s="143" t="e">
        <f>VLOOKUP($C151,SBG!$C$9:$H$138,4,FALSE)</f>
        <v>#N/A</v>
      </c>
      <c r="M151" s="143" t="e">
        <f>VLOOKUP($C151,SBG!$C$9:$H$138,5,FALSE)</f>
        <v>#N/A</v>
      </c>
      <c r="N151" s="143" t="e">
        <f>VLOOKUP($C151,SBG!$C$9:$H$138,6,FALSE)</f>
        <v>#N/A</v>
      </c>
    </row>
    <row r="152" spans="1:14">
      <c r="A152" s="33" t="s">
        <v>649</v>
      </c>
      <c r="B152" s="33" t="s">
        <v>373</v>
      </c>
      <c r="C152" s="32"/>
      <c r="D152" s="14"/>
      <c r="E152" s="14"/>
      <c r="F152" s="14"/>
      <c r="G152" s="14"/>
      <c r="H152" s="14"/>
      <c r="I152" s="14"/>
      <c r="J152" s="14"/>
      <c r="K152" s="143" t="e">
        <f>VLOOKUP($C152,SBG!$C$9:$H$138,3,FALSE)</f>
        <v>#N/A</v>
      </c>
      <c r="L152" s="143" t="e">
        <f>VLOOKUP($C152,SBG!$C$9:$H$138,4,FALSE)</f>
        <v>#N/A</v>
      </c>
      <c r="M152" s="143" t="e">
        <f>VLOOKUP($C152,SBG!$C$9:$H$138,5,FALSE)</f>
        <v>#N/A</v>
      </c>
      <c r="N152" s="143" t="e">
        <f>VLOOKUP($C152,SBG!$C$9:$H$138,6,FALSE)</f>
        <v>#N/A</v>
      </c>
    </row>
    <row r="153" spans="1:14">
      <c r="A153" s="33" t="s">
        <v>699</v>
      </c>
      <c r="B153" s="147" t="s">
        <v>167</v>
      </c>
      <c r="C153" s="148"/>
      <c r="D153" s="14"/>
      <c r="E153" s="14"/>
      <c r="F153" s="14"/>
      <c r="G153" s="14"/>
      <c r="H153" s="14"/>
      <c r="I153" s="14"/>
      <c r="J153" s="14"/>
      <c r="K153" s="143" t="e">
        <f>VLOOKUP($C153,SBG!$C$9:$H$138,3,FALSE)</f>
        <v>#N/A</v>
      </c>
      <c r="L153" s="143" t="e">
        <f>VLOOKUP($C153,SBG!$C$9:$H$138,4,FALSE)</f>
        <v>#N/A</v>
      </c>
      <c r="M153" s="143" t="e">
        <f>VLOOKUP($C153,SBG!$C$9:$H$138,5,FALSE)</f>
        <v>#N/A</v>
      </c>
      <c r="N153" s="143" t="e">
        <f>VLOOKUP($C153,SBG!$C$9:$H$138,6,FALSE)</f>
        <v>#N/A</v>
      </c>
    </row>
    <row r="154" spans="1:14">
      <c r="A154" s="33" t="s">
        <v>731</v>
      </c>
      <c r="B154" s="33" t="s">
        <v>150</v>
      </c>
      <c r="C154" s="14"/>
      <c r="D154" s="14"/>
      <c r="E154" s="14"/>
      <c r="F154" s="14"/>
      <c r="G154" s="14"/>
      <c r="H154" s="14"/>
      <c r="I154" s="14"/>
      <c r="J154" s="14"/>
      <c r="K154" s="143" t="e">
        <f>VLOOKUP($C154,SBG!$C$9:$H$138,3,FALSE)</f>
        <v>#N/A</v>
      </c>
      <c r="L154" s="143" t="e">
        <f>VLOOKUP($C154,SBG!$C$9:$H$138,4,FALSE)</f>
        <v>#N/A</v>
      </c>
      <c r="M154" s="143" t="e">
        <f>VLOOKUP($C154,SBG!$C$9:$H$138,5,FALSE)</f>
        <v>#N/A</v>
      </c>
      <c r="N154" s="143" t="e">
        <f>VLOOKUP($C154,SBG!$C$9:$H$138,6,FALSE)</f>
        <v>#N/A</v>
      </c>
    </row>
    <row r="155" spans="1:14">
      <c r="A155" s="33" t="s">
        <v>756</v>
      </c>
      <c r="B155" s="33" t="s">
        <v>462</v>
      </c>
      <c r="C155" s="32"/>
      <c r="D155" s="14"/>
      <c r="E155" s="14"/>
      <c r="F155" s="14"/>
      <c r="G155" s="14"/>
      <c r="H155" s="14"/>
      <c r="I155" s="14"/>
      <c r="J155" s="14"/>
      <c r="K155" s="143" t="e">
        <f>VLOOKUP($C155,SBG!$C$9:$H$138,3,FALSE)</f>
        <v>#N/A</v>
      </c>
      <c r="L155" s="143" t="e">
        <f>VLOOKUP($C155,SBG!$C$9:$H$138,4,FALSE)</f>
        <v>#N/A</v>
      </c>
      <c r="M155" s="143" t="e">
        <f>VLOOKUP($C155,SBG!$C$9:$H$138,5,FALSE)</f>
        <v>#N/A</v>
      </c>
      <c r="N155" s="143" t="e">
        <f>VLOOKUP($C155,SBG!$C$9:$H$138,6,FALSE)</f>
        <v>#N/A</v>
      </c>
    </row>
    <row r="156" spans="1:14">
      <c r="A156" s="33" t="s">
        <v>835</v>
      </c>
      <c r="B156" s="33" t="s">
        <v>522</v>
      </c>
      <c r="C156" s="14"/>
      <c r="D156" s="14"/>
      <c r="E156" s="14"/>
      <c r="F156" s="14"/>
      <c r="G156" s="14"/>
      <c r="H156" s="14"/>
      <c r="I156" s="14"/>
      <c r="J156" s="14"/>
      <c r="K156" s="143" t="e">
        <f>VLOOKUP($C156,SBG!$C$9:$H$138,3,FALSE)</f>
        <v>#N/A</v>
      </c>
      <c r="L156" s="143" t="e">
        <f>VLOOKUP($C156,SBG!$C$9:$H$138,4,FALSE)</f>
        <v>#N/A</v>
      </c>
      <c r="M156" s="143" t="e">
        <f>VLOOKUP($C156,SBG!$C$9:$H$138,5,FALSE)</f>
        <v>#N/A</v>
      </c>
      <c r="N156" s="143" t="e">
        <f>VLOOKUP($C156,SBG!$C$9:$H$138,6,FALSE)</f>
        <v>#N/A</v>
      </c>
    </row>
    <row r="157" spans="1:14">
      <c r="A157" s="33" t="s">
        <v>601</v>
      </c>
      <c r="B157" s="147" t="s">
        <v>335</v>
      </c>
      <c r="C157" s="32"/>
      <c r="D157" s="14"/>
      <c r="E157" s="14"/>
      <c r="F157" s="14"/>
      <c r="G157" s="14"/>
      <c r="H157" s="14"/>
      <c r="I157" s="14"/>
      <c r="J157" s="14"/>
      <c r="K157" s="143" t="e">
        <f>VLOOKUP($C157,SBG!$C$9:$H$138,3,FALSE)</f>
        <v>#N/A</v>
      </c>
      <c r="L157" s="143" t="e">
        <f>VLOOKUP($C157,SBG!$C$9:$H$138,4,FALSE)</f>
        <v>#N/A</v>
      </c>
      <c r="M157" s="143" t="e">
        <f>VLOOKUP($C157,SBG!$C$9:$H$138,5,FALSE)</f>
        <v>#N/A</v>
      </c>
      <c r="N157" s="143" t="e">
        <f>VLOOKUP($C157,SBG!$C$9:$H$138,6,FALSE)</f>
        <v>#N/A</v>
      </c>
    </row>
    <row r="158" spans="1:14">
      <c r="A158" s="33" t="s">
        <v>628</v>
      </c>
      <c r="B158" s="147" t="s">
        <v>354</v>
      </c>
      <c r="C158" s="32"/>
      <c r="D158" s="14"/>
      <c r="E158" s="14"/>
      <c r="F158" s="14"/>
      <c r="G158" s="14"/>
      <c r="H158" s="14"/>
      <c r="I158" s="14"/>
      <c r="J158" s="14"/>
      <c r="K158" s="143" t="e">
        <f>VLOOKUP($C158,SBG!$C$9:$H$138,3,FALSE)</f>
        <v>#N/A</v>
      </c>
      <c r="L158" s="143" t="e">
        <f>VLOOKUP($C158,SBG!$C$9:$H$138,4,FALSE)</f>
        <v>#N/A</v>
      </c>
      <c r="M158" s="143" t="e">
        <f>VLOOKUP($C158,SBG!$C$9:$H$138,5,FALSE)</f>
        <v>#N/A</v>
      </c>
      <c r="N158" s="143" t="e">
        <f>VLOOKUP($C158,SBG!$C$9:$H$138,6,FALSE)</f>
        <v>#N/A</v>
      </c>
    </row>
    <row r="159" spans="1:14">
      <c r="A159" s="33" t="s">
        <v>623</v>
      </c>
      <c r="B159" s="147" t="s">
        <v>107</v>
      </c>
      <c r="C159" s="32"/>
      <c r="D159" s="14"/>
      <c r="E159" s="14"/>
      <c r="F159" s="14"/>
      <c r="G159" s="14"/>
      <c r="H159" s="14"/>
      <c r="I159" s="14"/>
      <c r="J159" s="14"/>
      <c r="K159" s="143" t="e">
        <f>VLOOKUP($C159,SBG!$C$9:$H$138,3,FALSE)</f>
        <v>#N/A</v>
      </c>
      <c r="L159" s="143" t="e">
        <f>VLOOKUP($C159,SBG!$C$9:$H$138,4,FALSE)</f>
        <v>#N/A</v>
      </c>
      <c r="M159" s="143" t="e">
        <f>VLOOKUP($C159,SBG!$C$9:$H$138,5,FALSE)</f>
        <v>#N/A</v>
      </c>
      <c r="N159" s="143" t="e">
        <f>VLOOKUP($C159,SBG!$C$9:$H$138,6,FALSE)</f>
        <v>#N/A</v>
      </c>
    </row>
    <row r="160" spans="1:14">
      <c r="A160" s="33" t="s">
        <v>688</v>
      </c>
      <c r="B160" s="147" t="s">
        <v>403</v>
      </c>
      <c r="C160" s="14"/>
      <c r="D160" s="14"/>
      <c r="E160" s="14"/>
      <c r="F160" s="14"/>
      <c r="G160" s="14"/>
      <c r="H160" s="14"/>
      <c r="I160" s="14"/>
      <c r="J160" s="14"/>
      <c r="K160" s="143" t="e">
        <f>VLOOKUP($C160,SBG!$C$9:$H$138,3,FALSE)</f>
        <v>#N/A</v>
      </c>
      <c r="L160" s="143" t="e">
        <f>VLOOKUP($C160,SBG!$C$9:$H$138,4,FALSE)</f>
        <v>#N/A</v>
      </c>
      <c r="M160" s="143" t="e">
        <f>VLOOKUP($C160,SBG!$C$9:$H$138,5,FALSE)</f>
        <v>#N/A</v>
      </c>
      <c r="N160" s="143" t="e">
        <f>VLOOKUP($C160,SBG!$C$9:$H$138,6,FALSE)</f>
        <v>#N/A</v>
      </c>
    </row>
    <row r="161" spans="1:14">
      <c r="A161" s="33" t="s">
        <v>605</v>
      </c>
      <c r="B161" s="147" t="s">
        <v>338</v>
      </c>
      <c r="C161" s="32"/>
      <c r="D161" s="14"/>
      <c r="E161" s="14"/>
      <c r="F161" s="14"/>
      <c r="G161" s="14"/>
      <c r="H161" s="14"/>
      <c r="I161" s="14"/>
      <c r="J161" s="14"/>
      <c r="K161" s="143" t="e">
        <f>VLOOKUP($C161,SBG!$C$9:$H$138,3,FALSE)</f>
        <v>#N/A</v>
      </c>
      <c r="L161" s="143" t="e">
        <f>VLOOKUP($C161,SBG!$C$9:$H$138,4,FALSE)</f>
        <v>#N/A</v>
      </c>
      <c r="M161" s="143" t="e">
        <f>VLOOKUP($C161,SBG!$C$9:$H$138,5,FALSE)</f>
        <v>#N/A</v>
      </c>
      <c r="N161" s="143" t="e">
        <f>VLOOKUP($C161,SBG!$C$9:$H$138,6,FALSE)</f>
        <v>#N/A</v>
      </c>
    </row>
    <row r="162" spans="1:14">
      <c r="A162" s="33" t="s">
        <v>663</v>
      </c>
      <c r="B162" s="147" t="s">
        <v>388</v>
      </c>
      <c r="C162" s="14"/>
      <c r="D162" s="14"/>
      <c r="E162" s="14"/>
      <c r="F162" s="14"/>
      <c r="G162" s="14"/>
      <c r="H162" s="14"/>
      <c r="I162" s="14"/>
      <c r="J162" s="14"/>
      <c r="K162" s="143" t="e">
        <f>VLOOKUP($C162,SBG!$C$9:$H$138,3,FALSE)</f>
        <v>#N/A</v>
      </c>
      <c r="L162" s="143" t="e">
        <f>VLOOKUP($C162,SBG!$C$9:$H$138,4,FALSE)</f>
        <v>#N/A</v>
      </c>
      <c r="M162" s="143" t="e">
        <f>VLOOKUP($C162,SBG!$C$9:$H$138,5,FALSE)</f>
        <v>#N/A</v>
      </c>
      <c r="N162" s="143" t="e">
        <f>VLOOKUP($C162,SBG!$C$9:$H$138,6,FALSE)</f>
        <v>#N/A</v>
      </c>
    </row>
    <row r="163" spans="1:14">
      <c r="A163" s="33" t="s">
        <v>674</v>
      </c>
      <c r="B163" s="147" t="s">
        <v>168</v>
      </c>
      <c r="C163" s="32"/>
      <c r="D163" s="14"/>
      <c r="E163" s="14"/>
      <c r="F163" s="14"/>
      <c r="G163" s="14"/>
      <c r="H163" s="14"/>
      <c r="I163" s="14"/>
      <c r="J163" s="14"/>
      <c r="K163" s="143" t="e">
        <f>VLOOKUP($C163,SBG!$C$9:$H$138,3,FALSE)</f>
        <v>#N/A</v>
      </c>
      <c r="L163" s="143" t="e">
        <f>VLOOKUP($C163,SBG!$C$9:$H$138,4,FALSE)</f>
        <v>#N/A</v>
      </c>
      <c r="M163" s="143" t="e">
        <f>VLOOKUP($C163,SBG!$C$9:$H$138,5,FALSE)</f>
        <v>#N/A</v>
      </c>
      <c r="N163" s="143" t="e">
        <f>VLOOKUP($C163,SBG!$C$9:$H$138,6,FALSE)</f>
        <v>#N/A</v>
      </c>
    </row>
    <row r="164" spans="1:14">
      <c r="A164" s="33" t="s">
        <v>812</v>
      </c>
      <c r="B164" s="33" t="s">
        <v>118</v>
      </c>
      <c r="C164" s="14"/>
      <c r="D164" s="14"/>
      <c r="E164" s="14"/>
      <c r="F164" s="14"/>
      <c r="G164" s="14"/>
      <c r="H164" s="14"/>
      <c r="I164" s="14"/>
      <c r="J164" s="14"/>
      <c r="K164" s="143" t="e">
        <f>VLOOKUP($C164,SBG!$C$9:$H$138,3,FALSE)</f>
        <v>#N/A</v>
      </c>
      <c r="L164" s="143" t="e">
        <f>VLOOKUP($C164,SBG!$C$9:$H$138,4,FALSE)</f>
        <v>#N/A</v>
      </c>
      <c r="M164" s="143" t="e">
        <f>VLOOKUP($C164,SBG!$C$9:$H$138,5,FALSE)</f>
        <v>#N/A</v>
      </c>
      <c r="N164" s="143" t="e">
        <f>VLOOKUP($C164,SBG!$C$9:$H$138,6,FALSE)</f>
        <v>#N/A</v>
      </c>
    </row>
    <row r="165" spans="1:14">
      <c r="A165" s="33" t="s">
        <v>776</v>
      </c>
      <c r="B165" s="33" t="s">
        <v>892</v>
      </c>
      <c r="C165" s="69" t="s">
        <v>236</v>
      </c>
      <c r="D165" s="14"/>
      <c r="E165" s="14"/>
      <c r="F165" s="14"/>
      <c r="G165" s="14">
        <v>500</v>
      </c>
      <c r="H165" s="14"/>
      <c r="I165" s="14" t="s">
        <v>918</v>
      </c>
      <c r="J165" s="14"/>
      <c r="K165" s="143">
        <f>VLOOKUP($C165,SBG!$C$9:$H$138,3,FALSE)</f>
        <v>349.64984788732392</v>
      </c>
      <c r="L165" s="143">
        <f>VLOOKUP($C165,SBG!$C$9:$H$138,4,FALSE)</f>
        <v>310.79986478873241</v>
      </c>
      <c r="M165" s="143">
        <f>VLOOKUP($C165,SBG!$C$9:$H$138,5,FALSE)</f>
        <v>271.94988169014084</v>
      </c>
      <c r="N165" s="143">
        <f>VLOOKUP($C165,SBG!$C$9:$H$138,6,FALSE)</f>
        <v>194.24991549295774</v>
      </c>
    </row>
    <row r="166" spans="1:14">
      <c r="A166" s="33" t="s">
        <v>548</v>
      </c>
      <c r="B166" s="147" t="s">
        <v>296</v>
      </c>
      <c r="C166" s="32"/>
      <c r="D166" s="14"/>
      <c r="E166" s="14"/>
      <c r="F166" s="14"/>
      <c r="G166" s="14"/>
      <c r="H166" s="14"/>
      <c r="I166" s="14"/>
      <c r="J166" s="14"/>
      <c r="K166" s="143" t="e">
        <f>VLOOKUP($C166,SBG!$C$9:$H$138,3,FALSE)</f>
        <v>#N/A</v>
      </c>
      <c r="L166" s="143" t="e">
        <f>VLOOKUP($C166,SBG!$C$9:$H$138,4,FALSE)</f>
        <v>#N/A</v>
      </c>
      <c r="M166" s="143" t="e">
        <f>VLOOKUP($C166,SBG!$C$9:$H$138,5,FALSE)</f>
        <v>#N/A</v>
      </c>
      <c r="N166" s="143" t="e">
        <f>VLOOKUP($C166,SBG!$C$9:$H$138,6,FALSE)</f>
        <v>#N/A</v>
      </c>
    </row>
    <row r="167" spans="1:14">
      <c r="A167" s="33" t="s">
        <v>556</v>
      </c>
      <c r="B167" s="33" t="s">
        <v>300</v>
      </c>
      <c r="C167" s="32"/>
      <c r="D167" s="14"/>
      <c r="E167" s="14"/>
      <c r="F167" s="14"/>
      <c r="G167" s="14"/>
      <c r="H167" s="14"/>
      <c r="I167" s="14"/>
      <c r="J167" s="14"/>
      <c r="K167" s="143" t="e">
        <f>VLOOKUP($C167,SBG!$C$9:$H$138,3,FALSE)</f>
        <v>#N/A</v>
      </c>
      <c r="L167" s="143" t="e">
        <f>VLOOKUP($C167,SBG!$C$9:$H$138,4,FALSE)</f>
        <v>#N/A</v>
      </c>
      <c r="M167" s="143" t="e">
        <f>VLOOKUP($C167,SBG!$C$9:$H$138,5,FALSE)</f>
        <v>#N/A</v>
      </c>
      <c r="N167" s="143" t="e">
        <f>VLOOKUP($C167,SBG!$C$9:$H$138,6,FALSE)</f>
        <v>#N/A</v>
      </c>
    </row>
    <row r="168" spans="1:14">
      <c r="A168" s="33" t="s">
        <v>626</v>
      </c>
      <c r="B168" s="147" t="s">
        <v>353</v>
      </c>
      <c r="C168" s="32"/>
      <c r="D168" s="14"/>
      <c r="E168" s="14"/>
      <c r="F168" s="14"/>
      <c r="G168" s="14"/>
      <c r="H168" s="14"/>
      <c r="I168" s="14"/>
      <c r="J168" s="14"/>
      <c r="K168" s="143" t="e">
        <f>VLOOKUP($C168,SBG!$C$9:$H$138,3,FALSE)</f>
        <v>#N/A</v>
      </c>
      <c r="L168" s="143" t="e">
        <f>VLOOKUP($C168,SBG!$C$9:$H$138,4,FALSE)</f>
        <v>#N/A</v>
      </c>
      <c r="M168" s="143" t="e">
        <f>VLOOKUP($C168,SBG!$C$9:$H$138,5,FALSE)</f>
        <v>#N/A</v>
      </c>
      <c r="N168" s="143" t="e">
        <f>VLOOKUP($C168,SBG!$C$9:$H$138,6,FALSE)</f>
        <v>#N/A</v>
      </c>
    </row>
    <row r="169" spans="1:14">
      <c r="A169" s="33" t="s">
        <v>670</v>
      </c>
      <c r="B169" s="147" t="s">
        <v>57</v>
      </c>
      <c r="C169" s="32"/>
      <c r="D169" s="14"/>
      <c r="E169" s="14"/>
      <c r="F169" s="14"/>
      <c r="G169" s="14"/>
      <c r="H169" s="14"/>
      <c r="I169" s="14"/>
      <c r="J169" s="14"/>
      <c r="K169" s="143" t="e">
        <f>VLOOKUP($C169,SBG!$C$9:$H$138,3,FALSE)</f>
        <v>#N/A</v>
      </c>
      <c r="L169" s="143" t="e">
        <f>VLOOKUP($C169,SBG!$C$9:$H$138,4,FALSE)</f>
        <v>#N/A</v>
      </c>
      <c r="M169" s="143" t="e">
        <f>VLOOKUP($C169,SBG!$C$9:$H$138,5,FALSE)</f>
        <v>#N/A</v>
      </c>
      <c r="N169" s="143" t="e">
        <f>VLOOKUP($C169,SBG!$C$9:$H$138,6,FALSE)</f>
        <v>#N/A</v>
      </c>
    </row>
    <row r="170" spans="1:14">
      <c r="A170" s="33" t="s">
        <v>714</v>
      </c>
      <c r="B170" s="149" t="s">
        <v>425</v>
      </c>
      <c r="C170" s="148"/>
      <c r="D170" s="14"/>
      <c r="E170" s="14"/>
      <c r="F170" s="14"/>
      <c r="G170" s="14"/>
      <c r="H170" s="14"/>
      <c r="I170" s="14"/>
      <c r="J170" s="14"/>
      <c r="K170" s="143" t="e">
        <f>VLOOKUP($C170,SBG!$C$9:$H$138,3,FALSE)</f>
        <v>#N/A</v>
      </c>
      <c r="L170" s="143" t="e">
        <f>VLOOKUP($C170,SBG!$C$9:$H$138,4,FALSE)</f>
        <v>#N/A</v>
      </c>
      <c r="M170" s="143" t="e">
        <f>VLOOKUP($C170,SBG!$C$9:$H$138,5,FALSE)</f>
        <v>#N/A</v>
      </c>
      <c r="N170" s="143" t="e">
        <f>VLOOKUP($C170,SBG!$C$9:$H$138,6,FALSE)</f>
        <v>#N/A</v>
      </c>
    </row>
    <row r="171" spans="1:14">
      <c r="A171" s="33" t="s">
        <v>807</v>
      </c>
      <c r="B171" s="33" t="s">
        <v>500</v>
      </c>
      <c r="C171" s="14"/>
      <c r="D171" s="14"/>
      <c r="E171" s="14"/>
      <c r="F171" s="14"/>
      <c r="G171" s="14"/>
      <c r="H171" s="14"/>
      <c r="I171" s="14"/>
      <c r="J171" s="14"/>
      <c r="K171" s="143" t="e">
        <f>VLOOKUP($C171,SBG!$C$9:$H$138,3,FALSE)</f>
        <v>#N/A</v>
      </c>
      <c r="L171" s="143" t="e">
        <f>VLOOKUP($C171,SBG!$C$9:$H$138,4,FALSE)</f>
        <v>#N/A</v>
      </c>
      <c r="M171" s="143" t="e">
        <f>VLOOKUP($C171,SBG!$C$9:$H$138,5,FALSE)</f>
        <v>#N/A</v>
      </c>
      <c r="N171" s="143" t="e">
        <f>VLOOKUP($C171,SBG!$C$9:$H$138,6,FALSE)</f>
        <v>#N/A</v>
      </c>
    </row>
    <row r="172" spans="1:14">
      <c r="A172" s="33" t="s">
        <v>813</v>
      </c>
      <c r="B172" s="33" t="s">
        <v>58</v>
      </c>
      <c r="C172" s="14" t="s">
        <v>246</v>
      </c>
      <c r="D172" s="14"/>
      <c r="E172" s="14">
        <v>512</v>
      </c>
      <c r="F172" s="14">
        <v>386</v>
      </c>
      <c r="G172" s="14">
        <v>470</v>
      </c>
      <c r="H172" s="14"/>
      <c r="I172" s="14" t="s">
        <v>917</v>
      </c>
      <c r="J172" s="14"/>
      <c r="K172" s="143">
        <f>VLOOKUP($C172,SBG!$C$9:$H$138,3,FALSE)</f>
        <v>325.8</v>
      </c>
      <c r="L172" s="143">
        <f>VLOOKUP($C172,SBG!$C$9:$H$138,4,FALSE)</f>
        <v>289.60000000000002</v>
      </c>
      <c r="M172" s="143">
        <f>VLOOKUP($C172,SBG!$C$9:$H$138,5,FALSE)</f>
        <v>253.39999999999998</v>
      </c>
      <c r="N172" s="143">
        <f>VLOOKUP($C172,SBG!$C$9:$H$138,6,FALSE)</f>
        <v>181</v>
      </c>
    </row>
    <row r="173" spans="1:14">
      <c r="A173" s="33" t="s">
        <v>830</v>
      </c>
      <c r="B173" s="33" t="s">
        <v>59</v>
      </c>
      <c r="C173" s="14"/>
      <c r="D173" s="14"/>
      <c r="E173" s="14"/>
      <c r="F173" s="14"/>
      <c r="G173" s="14"/>
      <c r="H173" s="14"/>
      <c r="I173" s="14"/>
      <c r="J173" s="14"/>
      <c r="K173" s="143" t="e">
        <f>VLOOKUP($C173,SBG!$C$9:$H$138,3,FALSE)</f>
        <v>#N/A</v>
      </c>
      <c r="L173" s="143" t="e">
        <f>VLOOKUP($C173,SBG!$C$9:$H$138,4,FALSE)</f>
        <v>#N/A</v>
      </c>
      <c r="M173" s="143" t="e">
        <f>VLOOKUP($C173,SBG!$C$9:$H$138,5,FALSE)</f>
        <v>#N/A</v>
      </c>
      <c r="N173" s="143" t="e">
        <f>VLOOKUP($C173,SBG!$C$9:$H$138,6,FALSE)</f>
        <v>#N/A</v>
      </c>
    </row>
    <row r="174" spans="1:14">
      <c r="A174" s="33" t="s">
        <v>696</v>
      </c>
      <c r="B174" s="147" t="s">
        <v>410</v>
      </c>
      <c r="C174" s="32"/>
      <c r="D174" s="14"/>
      <c r="E174" s="14"/>
      <c r="F174" s="14"/>
      <c r="G174" s="14"/>
      <c r="H174" s="14"/>
      <c r="I174" s="14"/>
      <c r="J174" s="14"/>
      <c r="K174" s="143" t="e">
        <f>VLOOKUP($C174,SBG!$C$9:$H$138,3,FALSE)</f>
        <v>#N/A</v>
      </c>
      <c r="L174" s="143" t="e">
        <f>VLOOKUP($C174,SBG!$C$9:$H$138,4,FALSE)</f>
        <v>#N/A</v>
      </c>
      <c r="M174" s="143" t="e">
        <f>VLOOKUP($C174,SBG!$C$9:$H$138,5,FALSE)</f>
        <v>#N/A</v>
      </c>
      <c r="N174" s="143" t="e">
        <f>VLOOKUP($C174,SBG!$C$9:$H$138,6,FALSE)</f>
        <v>#N/A</v>
      </c>
    </row>
    <row r="175" spans="1:14">
      <c r="A175" s="33" t="s">
        <v>771</v>
      </c>
      <c r="B175" s="33" t="s">
        <v>472</v>
      </c>
      <c r="C175" s="32"/>
      <c r="D175" s="14"/>
      <c r="E175" s="14"/>
      <c r="F175" s="14"/>
      <c r="G175" s="14"/>
      <c r="H175" s="14"/>
      <c r="I175" s="14"/>
      <c r="J175" s="14"/>
      <c r="K175" s="143" t="e">
        <f>VLOOKUP($C175,SBG!$C$9:$H$138,3,FALSE)</f>
        <v>#N/A</v>
      </c>
      <c r="L175" s="143" t="e">
        <f>VLOOKUP($C175,SBG!$C$9:$H$138,4,FALSE)</f>
        <v>#N/A</v>
      </c>
      <c r="M175" s="143" t="e">
        <f>VLOOKUP($C175,SBG!$C$9:$H$138,5,FALSE)</f>
        <v>#N/A</v>
      </c>
      <c r="N175" s="143" t="e">
        <f>VLOOKUP($C175,SBG!$C$9:$H$138,6,FALSE)</f>
        <v>#N/A</v>
      </c>
    </row>
    <row r="176" spans="1:14">
      <c r="A176" s="33" t="s">
        <v>610</v>
      </c>
      <c r="B176" s="147" t="s">
        <v>125</v>
      </c>
      <c r="C176" s="32"/>
      <c r="D176" s="14"/>
      <c r="E176" s="14"/>
      <c r="F176" s="14"/>
      <c r="G176" s="14"/>
      <c r="H176" s="14"/>
      <c r="I176" s="14"/>
      <c r="J176" s="14"/>
      <c r="K176" s="143" t="e">
        <f>VLOOKUP($C176,SBG!$C$9:$H$138,3,FALSE)</f>
        <v>#N/A</v>
      </c>
      <c r="L176" s="143" t="e">
        <f>VLOOKUP($C176,SBG!$C$9:$H$138,4,FALSE)</f>
        <v>#N/A</v>
      </c>
      <c r="M176" s="143" t="e">
        <f>VLOOKUP($C176,SBG!$C$9:$H$138,5,FALSE)</f>
        <v>#N/A</v>
      </c>
      <c r="N176" s="143" t="e">
        <f>VLOOKUP($C176,SBG!$C$9:$H$138,6,FALSE)</f>
        <v>#N/A</v>
      </c>
    </row>
    <row r="177" spans="1:14">
      <c r="A177" s="33" t="s">
        <v>648</v>
      </c>
      <c r="B177" s="33" t="s">
        <v>372</v>
      </c>
      <c r="C177" s="32"/>
      <c r="D177" s="14"/>
      <c r="E177" s="14"/>
      <c r="F177" s="14"/>
      <c r="G177" s="14"/>
      <c r="H177" s="14"/>
      <c r="I177" s="14"/>
      <c r="J177" s="14"/>
      <c r="K177" s="143" t="e">
        <f>VLOOKUP($C177,SBG!$C$9:$H$138,3,FALSE)</f>
        <v>#N/A</v>
      </c>
      <c r="L177" s="143" t="e">
        <f>VLOOKUP($C177,SBG!$C$9:$H$138,4,FALSE)</f>
        <v>#N/A</v>
      </c>
      <c r="M177" s="143" t="e">
        <f>VLOOKUP($C177,SBG!$C$9:$H$138,5,FALSE)</f>
        <v>#N/A</v>
      </c>
      <c r="N177" s="143" t="e">
        <f>VLOOKUP($C177,SBG!$C$9:$H$138,6,FALSE)</f>
        <v>#N/A</v>
      </c>
    </row>
    <row r="178" spans="1:14">
      <c r="A178" s="33" t="s">
        <v>746</v>
      </c>
      <c r="B178" s="147" t="s">
        <v>452</v>
      </c>
      <c r="C178" s="32"/>
      <c r="D178" s="14"/>
      <c r="E178" s="14"/>
      <c r="F178" s="14"/>
      <c r="G178" s="14"/>
      <c r="H178" s="14"/>
      <c r="I178" s="14"/>
      <c r="J178" s="14"/>
      <c r="K178" s="143" t="e">
        <f>VLOOKUP($C178,SBG!$C$9:$H$138,3,FALSE)</f>
        <v>#N/A</v>
      </c>
      <c r="L178" s="143" t="e">
        <f>VLOOKUP($C178,SBG!$C$9:$H$138,4,FALSE)</f>
        <v>#N/A</v>
      </c>
      <c r="M178" s="143" t="e">
        <f>VLOOKUP($C178,SBG!$C$9:$H$138,5,FALSE)</f>
        <v>#N/A</v>
      </c>
      <c r="N178" s="143" t="e">
        <f>VLOOKUP($C178,SBG!$C$9:$H$138,6,FALSE)</f>
        <v>#N/A</v>
      </c>
    </row>
    <row r="179" spans="1:14">
      <c r="A179" s="33" t="s">
        <v>602</v>
      </c>
      <c r="B179" s="147" t="s">
        <v>336</v>
      </c>
      <c r="C179" s="32"/>
      <c r="D179" s="14"/>
      <c r="E179" s="14"/>
      <c r="F179" s="14"/>
      <c r="G179" s="14"/>
      <c r="H179" s="14"/>
      <c r="I179" s="14"/>
      <c r="J179" s="14"/>
      <c r="K179" s="143" t="e">
        <f>VLOOKUP($C179,SBG!$C$9:$H$138,3,FALSE)</f>
        <v>#N/A</v>
      </c>
      <c r="L179" s="143" t="e">
        <f>VLOOKUP($C179,SBG!$C$9:$H$138,4,FALSE)</f>
        <v>#N/A</v>
      </c>
      <c r="M179" s="143" t="e">
        <f>VLOOKUP($C179,SBG!$C$9:$H$138,5,FALSE)</f>
        <v>#N/A</v>
      </c>
      <c r="N179" s="143" t="e">
        <f>VLOOKUP($C179,SBG!$C$9:$H$138,6,FALSE)</f>
        <v>#N/A</v>
      </c>
    </row>
    <row r="180" spans="1:14">
      <c r="A180" s="33" t="s">
        <v>729</v>
      </c>
      <c r="B180" s="33" t="s">
        <v>438</v>
      </c>
      <c r="C180" s="148"/>
      <c r="D180" s="14"/>
      <c r="E180" s="14"/>
      <c r="F180" s="14"/>
      <c r="G180" s="14"/>
      <c r="H180" s="14"/>
      <c r="I180" s="14"/>
      <c r="J180" s="14"/>
      <c r="K180" s="143" t="e">
        <f>VLOOKUP($C180,SBG!$C$9:$H$138,3,FALSE)</f>
        <v>#N/A</v>
      </c>
      <c r="L180" s="143" t="e">
        <f>VLOOKUP($C180,SBG!$C$9:$H$138,4,FALSE)</f>
        <v>#N/A</v>
      </c>
      <c r="M180" s="143" t="e">
        <f>VLOOKUP($C180,SBG!$C$9:$H$138,5,FALSE)</f>
        <v>#N/A</v>
      </c>
      <c r="N180" s="143" t="e">
        <f>VLOOKUP($C180,SBG!$C$9:$H$138,6,FALSE)</f>
        <v>#N/A</v>
      </c>
    </row>
    <row r="181" spans="1:14">
      <c r="A181" s="33" t="s">
        <v>687</v>
      </c>
      <c r="B181" s="147" t="s">
        <v>402</v>
      </c>
      <c r="C181" s="14"/>
      <c r="D181" s="14"/>
      <c r="E181" s="14"/>
      <c r="F181" s="14"/>
      <c r="G181" s="14"/>
      <c r="H181" s="14"/>
      <c r="I181" s="14"/>
      <c r="J181" s="14"/>
      <c r="K181" s="143" t="e">
        <f>VLOOKUP($C181,SBG!$C$9:$H$138,3,FALSE)</f>
        <v>#N/A</v>
      </c>
      <c r="L181" s="143" t="e">
        <f>VLOOKUP($C181,SBG!$C$9:$H$138,4,FALSE)</f>
        <v>#N/A</v>
      </c>
      <c r="M181" s="143" t="e">
        <f>VLOOKUP($C181,SBG!$C$9:$H$138,5,FALSE)</f>
        <v>#N/A</v>
      </c>
      <c r="N181" s="143" t="e">
        <f>VLOOKUP($C181,SBG!$C$9:$H$138,6,FALSE)</f>
        <v>#N/A</v>
      </c>
    </row>
    <row r="182" spans="1:14">
      <c r="A182" s="33" t="s">
        <v>686</v>
      </c>
      <c r="B182" s="147" t="s">
        <v>401</v>
      </c>
      <c r="C182" s="32"/>
      <c r="D182" s="14"/>
      <c r="E182" s="14"/>
      <c r="F182" s="14"/>
      <c r="G182" s="14"/>
      <c r="H182" s="14"/>
      <c r="I182" s="14"/>
      <c r="J182" s="14"/>
      <c r="K182" s="143" t="e">
        <f>VLOOKUP($C182,SBG!$C$9:$H$138,3,FALSE)</f>
        <v>#N/A</v>
      </c>
      <c r="L182" s="143" t="e">
        <f>VLOOKUP($C182,SBG!$C$9:$H$138,4,FALSE)</f>
        <v>#N/A</v>
      </c>
      <c r="M182" s="143" t="e">
        <f>VLOOKUP($C182,SBG!$C$9:$H$138,5,FALSE)</f>
        <v>#N/A</v>
      </c>
      <c r="N182" s="143" t="e">
        <f>VLOOKUP($C182,SBG!$C$9:$H$138,6,FALSE)</f>
        <v>#N/A</v>
      </c>
    </row>
    <row r="183" spans="1:14">
      <c r="A183" s="33" t="s">
        <v>693</v>
      </c>
      <c r="B183" s="147" t="s">
        <v>407</v>
      </c>
      <c r="C183" s="14" t="s">
        <v>246</v>
      </c>
      <c r="D183" s="14">
        <v>75</v>
      </c>
      <c r="E183" s="14"/>
      <c r="F183" s="14"/>
      <c r="G183" s="14"/>
      <c r="H183" s="14"/>
      <c r="I183" s="14"/>
      <c r="J183" s="14"/>
      <c r="K183" s="143">
        <f>VLOOKUP($C183,SBG!$C$9:$H$138,3,FALSE)</f>
        <v>325.8</v>
      </c>
      <c r="L183" s="143">
        <f>VLOOKUP($C183,SBG!$C$9:$H$138,4,FALSE)</f>
        <v>289.60000000000002</v>
      </c>
      <c r="M183" s="143">
        <f>VLOOKUP($C183,SBG!$C$9:$H$138,5,FALSE)</f>
        <v>253.39999999999998</v>
      </c>
      <c r="N183" s="143">
        <f>VLOOKUP($C183,SBG!$C$9:$H$138,6,FALSE)</f>
        <v>181</v>
      </c>
    </row>
    <row r="184" spans="1:14">
      <c r="A184" s="33" t="s">
        <v>775</v>
      </c>
      <c r="B184" s="33" t="s">
        <v>135</v>
      </c>
      <c r="C184" s="14"/>
      <c r="D184" s="14"/>
      <c r="E184" s="14"/>
      <c r="F184" s="14"/>
      <c r="G184" s="14"/>
      <c r="H184" s="14"/>
      <c r="I184" s="14"/>
      <c r="J184" s="14"/>
      <c r="K184" s="143" t="e">
        <f>VLOOKUP($C184,SBG!$C$9:$H$138,3,FALSE)</f>
        <v>#N/A</v>
      </c>
      <c r="L184" s="143" t="e">
        <f>VLOOKUP($C184,SBG!$C$9:$H$138,4,FALSE)</f>
        <v>#N/A</v>
      </c>
      <c r="M184" s="143" t="e">
        <f>VLOOKUP($C184,SBG!$C$9:$H$138,5,FALSE)</f>
        <v>#N/A</v>
      </c>
      <c r="N184" s="143" t="e">
        <f>VLOOKUP($C184,SBG!$C$9:$H$138,6,FALSE)</f>
        <v>#N/A</v>
      </c>
    </row>
    <row r="185" spans="1:14">
      <c r="A185" s="33" t="s">
        <v>576</v>
      </c>
      <c r="B185" s="147" t="s">
        <v>318</v>
      </c>
      <c r="C185" s="32" t="s">
        <v>48</v>
      </c>
      <c r="D185" s="14">
        <v>230</v>
      </c>
      <c r="E185" s="14"/>
      <c r="F185" s="14"/>
      <c r="G185" s="14"/>
      <c r="H185" s="14"/>
      <c r="I185" s="34"/>
      <c r="J185" s="14"/>
      <c r="K185" s="143">
        <f>VLOOKUP($C185,SBG!$C$9:$H$138,3,FALSE)</f>
        <v>554.4</v>
      </c>
      <c r="L185" s="143">
        <f>VLOOKUP($C185,SBG!$C$9:$H$138,4,FALSE)</f>
        <v>492.8</v>
      </c>
      <c r="M185" s="143">
        <f>VLOOKUP($C185,SBG!$C$9:$H$138,5,FALSE)</f>
        <v>431.2</v>
      </c>
      <c r="N185" s="143">
        <f>VLOOKUP($C185,SBG!$C$9:$H$138,6,FALSE)</f>
        <v>308</v>
      </c>
    </row>
    <row r="186" spans="1:14">
      <c r="A186" s="33" t="s">
        <v>575</v>
      </c>
      <c r="B186" s="147" t="s">
        <v>317</v>
      </c>
      <c r="C186" s="14"/>
      <c r="D186" s="14"/>
      <c r="E186" s="14"/>
      <c r="F186" s="14"/>
      <c r="G186" s="14"/>
      <c r="H186" s="14"/>
      <c r="I186" s="14"/>
      <c r="J186" s="14"/>
      <c r="K186" s="143" t="e">
        <f>VLOOKUP($C186,SBG!$C$9:$H$138,3,FALSE)</f>
        <v>#N/A</v>
      </c>
      <c r="L186" s="143" t="e">
        <f>VLOOKUP($C186,SBG!$C$9:$H$138,4,FALSE)</f>
        <v>#N/A</v>
      </c>
      <c r="M186" s="143" t="e">
        <f>VLOOKUP($C186,SBG!$C$9:$H$138,5,FALSE)</f>
        <v>#N/A</v>
      </c>
      <c r="N186" s="143" t="e">
        <f>VLOOKUP($C186,SBG!$C$9:$H$138,6,FALSE)</f>
        <v>#N/A</v>
      </c>
    </row>
    <row r="187" spans="1:14">
      <c r="A187" s="33" t="s">
        <v>841</v>
      </c>
      <c r="B187" s="33" t="s">
        <v>527</v>
      </c>
      <c r="C187" s="69" t="s">
        <v>50</v>
      </c>
      <c r="D187" s="14"/>
      <c r="E187" s="14"/>
      <c r="F187" s="14"/>
      <c r="G187" s="14">
        <v>224</v>
      </c>
      <c r="H187" s="14"/>
      <c r="I187" s="14"/>
      <c r="J187" s="14"/>
      <c r="K187" s="143">
        <f>VLOOKUP($C187,SBG!$C$9:$H$138,3,FALSE)</f>
        <v>448.2</v>
      </c>
      <c r="L187" s="143">
        <f>VLOOKUP($C187,SBG!$C$9:$H$138,4,FALSE)</f>
        <v>398.40000000000003</v>
      </c>
      <c r="M187" s="143">
        <f>VLOOKUP($C187,SBG!$C$9:$H$138,5,FALSE)</f>
        <v>348.59999999999997</v>
      </c>
      <c r="N187" s="143">
        <f>VLOOKUP($C187,SBG!$C$9:$H$138,6,FALSE)</f>
        <v>249</v>
      </c>
    </row>
    <row r="188" spans="1:14">
      <c r="A188" s="33" t="s">
        <v>657</v>
      </c>
      <c r="B188" s="33" t="s">
        <v>382</v>
      </c>
      <c r="C188" s="32"/>
      <c r="D188" s="14"/>
      <c r="E188" s="14"/>
      <c r="F188" s="14"/>
      <c r="G188" s="14"/>
      <c r="H188" s="14"/>
      <c r="I188" s="14"/>
      <c r="J188" s="14"/>
      <c r="K188" s="143" t="e">
        <f>VLOOKUP($C188,SBG!$C$9:$H$138,3,FALSE)</f>
        <v>#N/A</v>
      </c>
      <c r="L188" s="143" t="e">
        <f>VLOOKUP($C188,SBG!$C$9:$H$138,4,FALSE)</f>
        <v>#N/A</v>
      </c>
      <c r="M188" s="143" t="e">
        <f>VLOOKUP($C188,SBG!$C$9:$H$138,5,FALSE)</f>
        <v>#N/A</v>
      </c>
      <c r="N188" s="143" t="e">
        <f>VLOOKUP($C188,SBG!$C$9:$H$138,6,FALSE)</f>
        <v>#N/A</v>
      </c>
    </row>
    <row r="189" spans="1:14">
      <c r="A189" s="33" t="s">
        <v>594</v>
      </c>
      <c r="B189" s="33" t="s">
        <v>333</v>
      </c>
      <c r="C189" s="148"/>
      <c r="D189" s="14"/>
      <c r="E189" s="14"/>
      <c r="F189" s="14"/>
      <c r="G189" s="14"/>
      <c r="H189" s="14"/>
      <c r="I189" s="14"/>
      <c r="J189" s="14"/>
      <c r="K189" s="143" t="e">
        <f>VLOOKUP($C189,SBG!$C$9:$H$138,3,FALSE)</f>
        <v>#N/A</v>
      </c>
      <c r="L189" s="143" t="e">
        <f>VLOOKUP($C189,SBG!$C$9:$H$138,4,FALSE)</f>
        <v>#N/A</v>
      </c>
      <c r="M189" s="143" t="e">
        <f>VLOOKUP($C189,SBG!$C$9:$H$138,5,FALSE)</f>
        <v>#N/A</v>
      </c>
      <c r="N189" s="143" t="e">
        <f>VLOOKUP($C189,SBG!$C$9:$H$138,6,FALSE)</f>
        <v>#N/A</v>
      </c>
    </row>
    <row r="190" spans="1:14">
      <c r="A190" s="33" t="s">
        <v>569</v>
      </c>
      <c r="B190" s="147" t="s">
        <v>311</v>
      </c>
      <c r="C190" s="32"/>
      <c r="D190" s="14"/>
      <c r="E190" s="14"/>
      <c r="F190" s="14"/>
      <c r="G190" s="14"/>
      <c r="H190" s="14"/>
      <c r="I190" s="14"/>
      <c r="J190" s="14"/>
      <c r="K190" s="143" t="e">
        <f>VLOOKUP($C190,SBG!$C$9:$H$138,3,FALSE)</f>
        <v>#N/A</v>
      </c>
      <c r="L190" s="143" t="e">
        <f>VLOOKUP($C190,SBG!$C$9:$H$138,4,FALSE)</f>
        <v>#N/A</v>
      </c>
      <c r="M190" s="143" t="e">
        <f>VLOOKUP($C190,SBG!$C$9:$H$138,5,FALSE)</f>
        <v>#N/A</v>
      </c>
      <c r="N190" s="143" t="e">
        <f>VLOOKUP($C190,SBG!$C$9:$H$138,6,FALSE)</f>
        <v>#N/A</v>
      </c>
    </row>
    <row r="191" spans="1:14">
      <c r="A191" s="33" t="s">
        <v>730</v>
      </c>
      <c r="B191" s="33" t="s">
        <v>439</v>
      </c>
      <c r="C191" s="32"/>
      <c r="D191" s="14"/>
      <c r="E191" s="14"/>
      <c r="F191" s="14"/>
      <c r="G191" s="14"/>
      <c r="H191" s="14"/>
      <c r="I191" s="14"/>
      <c r="J191" s="14"/>
      <c r="K191" s="143" t="e">
        <f>VLOOKUP($C191,SBG!$C$9:$H$138,3,FALSE)</f>
        <v>#N/A</v>
      </c>
      <c r="L191" s="143" t="e">
        <f>VLOOKUP($C191,SBG!$C$9:$H$138,4,FALSE)</f>
        <v>#N/A</v>
      </c>
      <c r="M191" s="143" t="e">
        <f>VLOOKUP($C191,SBG!$C$9:$H$138,5,FALSE)</f>
        <v>#N/A</v>
      </c>
      <c r="N191" s="143" t="e">
        <f>VLOOKUP($C191,SBG!$C$9:$H$138,6,FALSE)</f>
        <v>#N/A</v>
      </c>
    </row>
    <row r="192" spans="1:14">
      <c r="A192" s="33" t="s">
        <v>725</v>
      </c>
      <c r="B192" s="147" t="s">
        <v>435</v>
      </c>
      <c r="C192" s="148"/>
      <c r="D192" s="14"/>
      <c r="E192" s="14"/>
      <c r="F192" s="14"/>
      <c r="G192" s="14"/>
      <c r="H192" s="14"/>
      <c r="I192" s="14"/>
      <c r="J192" s="14"/>
      <c r="K192" s="143" t="e">
        <f>VLOOKUP($C192,SBG!$C$9:$H$138,3,FALSE)</f>
        <v>#N/A</v>
      </c>
      <c r="L192" s="143" t="e">
        <f>VLOOKUP($C192,SBG!$C$9:$H$138,4,FALSE)</f>
        <v>#N/A</v>
      </c>
      <c r="M192" s="143" t="e">
        <f>VLOOKUP($C192,SBG!$C$9:$H$138,5,FALSE)</f>
        <v>#N/A</v>
      </c>
      <c r="N192" s="143" t="e">
        <f>VLOOKUP($C192,SBG!$C$9:$H$138,6,FALSE)</f>
        <v>#N/A</v>
      </c>
    </row>
    <row r="193" spans="1:14">
      <c r="A193" s="33" t="s">
        <v>797</v>
      </c>
      <c r="B193" s="33" t="s">
        <v>491</v>
      </c>
      <c r="C193" s="14"/>
      <c r="D193" s="14"/>
      <c r="E193" s="14"/>
      <c r="F193" s="14"/>
      <c r="G193" s="14"/>
      <c r="H193" s="14"/>
      <c r="I193" s="14"/>
      <c r="J193" s="14"/>
      <c r="K193" s="143" t="e">
        <f>VLOOKUP($C193,SBG!$C$9:$H$138,3,FALSE)</f>
        <v>#N/A</v>
      </c>
      <c r="L193" s="143" t="e">
        <f>VLOOKUP($C193,SBG!$C$9:$H$138,4,FALSE)</f>
        <v>#N/A</v>
      </c>
      <c r="M193" s="143" t="e">
        <f>VLOOKUP($C193,SBG!$C$9:$H$138,5,FALSE)</f>
        <v>#N/A</v>
      </c>
      <c r="N193" s="143" t="e">
        <f>VLOOKUP($C193,SBG!$C$9:$H$138,6,FALSE)</f>
        <v>#N/A</v>
      </c>
    </row>
    <row r="194" spans="1:14">
      <c r="A194" s="33" t="s">
        <v>581</v>
      </c>
      <c r="B194" s="147" t="s">
        <v>323</v>
      </c>
      <c r="C194" s="32"/>
      <c r="D194" s="14"/>
      <c r="E194" s="14"/>
      <c r="F194" s="14"/>
      <c r="G194" s="14"/>
      <c r="H194" s="14"/>
      <c r="I194" s="14"/>
      <c r="J194" s="14"/>
      <c r="K194" s="143" t="e">
        <f>VLOOKUP($C194,SBG!$C$9:$H$138,3,FALSE)</f>
        <v>#N/A</v>
      </c>
      <c r="L194" s="143" t="e">
        <f>VLOOKUP($C194,SBG!$C$9:$H$138,4,FALSE)</f>
        <v>#N/A</v>
      </c>
      <c r="M194" s="143" t="e">
        <f>VLOOKUP($C194,SBG!$C$9:$H$138,5,FALSE)</f>
        <v>#N/A</v>
      </c>
      <c r="N194" s="143" t="e">
        <f>VLOOKUP($C194,SBG!$C$9:$H$138,6,FALSE)</f>
        <v>#N/A</v>
      </c>
    </row>
    <row r="195" spans="1:14">
      <c r="A195" s="33" t="s">
        <v>617</v>
      </c>
      <c r="B195" s="147" t="s">
        <v>345</v>
      </c>
      <c r="C195" s="32"/>
      <c r="D195" s="14"/>
      <c r="E195" s="14"/>
      <c r="F195" s="14"/>
      <c r="G195" s="14"/>
      <c r="H195" s="14"/>
      <c r="I195" s="14"/>
      <c r="J195" s="14"/>
      <c r="K195" s="143" t="e">
        <f>VLOOKUP($C195,SBG!$C$9:$H$138,3,FALSE)</f>
        <v>#N/A</v>
      </c>
      <c r="L195" s="143" t="e">
        <f>VLOOKUP($C195,SBG!$C$9:$H$138,4,FALSE)</f>
        <v>#N/A</v>
      </c>
      <c r="M195" s="143" t="e">
        <f>VLOOKUP($C195,SBG!$C$9:$H$138,5,FALSE)</f>
        <v>#N/A</v>
      </c>
      <c r="N195" s="143" t="e">
        <f>VLOOKUP($C195,SBG!$C$9:$H$138,6,FALSE)</f>
        <v>#N/A</v>
      </c>
    </row>
    <row r="196" spans="1:14">
      <c r="A196" s="33" t="s">
        <v>552</v>
      </c>
      <c r="B196" s="147" t="s">
        <v>141</v>
      </c>
      <c r="C196" s="32"/>
      <c r="D196" s="14"/>
      <c r="E196" s="14"/>
      <c r="F196" s="14"/>
      <c r="G196" s="14"/>
      <c r="H196" s="14"/>
      <c r="I196" s="14"/>
      <c r="J196" s="14"/>
      <c r="K196" s="143" t="e">
        <f>VLOOKUP($C196,SBG!$C$9:$H$138,3,FALSE)</f>
        <v>#N/A</v>
      </c>
      <c r="L196" s="143" t="e">
        <f>VLOOKUP($C196,SBG!$C$9:$H$138,4,FALSE)</f>
        <v>#N/A</v>
      </c>
      <c r="M196" s="143" t="e">
        <f>VLOOKUP($C196,SBG!$C$9:$H$138,5,FALSE)</f>
        <v>#N/A</v>
      </c>
      <c r="N196" s="143" t="e">
        <f>VLOOKUP($C196,SBG!$C$9:$H$138,6,FALSE)</f>
        <v>#N/A</v>
      </c>
    </row>
    <row r="197" spans="1:14">
      <c r="A197" s="33" t="s">
        <v>782</v>
      </c>
      <c r="B197" s="33" t="s">
        <v>112</v>
      </c>
      <c r="C197" s="14" t="s">
        <v>48</v>
      </c>
      <c r="D197" s="14"/>
      <c r="E197" s="14"/>
      <c r="F197" s="14">
        <v>442</v>
      </c>
      <c r="G197" s="14"/>
      <c r="H197" s="14"/>
      <c r="I197" s="14" t="s">
        <v>924</v>
      </c>
      <c r="J197" s="14"/>
      <c r="K197" s="143">
        <f>VLOOKUP($C197,SBG!$C$9:$H$138,3,FALSE)</f>
        <v>554.4</v>
      </c>
      <c r="L197" s="143">
        <f>VLOOKUP($C197,SBG!$C$9:$H$138,4,FALSE)</f>
        <v>492.8</v>
      </c>
      <c r="M197" s="143">
        <f>VLOOKUP($C197,SBG!$C$9:$H$138,5,FALSE)</f>
        <v>431.2</v>
      </c>
      <c r="N197" s="143">
        <f>VLOOKUP($C197,SBG!$C$9:$H$138,6,FALSE)</f>
        <v>308</v>
      </c>
    </row>
    <row r="198" spans="1:14">
      <c r="A198" s="33" t="s">
        <v>638</v>
      </c>
      <c r="B198" s="33" t="s">
        <v>61</v>
      </c>
      <c r="C198" s="14" t="s">
        <v>214</v>
      </c>
      <c r="D198" s="14"/>
      <c r="E198" s="14">
        <v>562</v>
      </c>
      <c r="F198" s="14">
        <v>572</v>
      </c>
      <c r="G198" s="14"/>
      <c r="H198" s="14"/>
      <c r="I198" s="14" t="s">
        <v>5</v>
      </c>
      <c r="J198" s="14"/>
      <c r="K198" s="143">
        <f>VLOOKUP($C198,SBG!$C$9:$H$138,3,FALSE)</f>
        <v>536.4</v>
      </c>
      <c r="L198" s="143">
        <f>VLOOKUP($C198,SBG!$C$9:$H$138,4,FALSE)</f>
        <v>476.8</v>
      </c>
      <c r="M198" s="143">
        <f>VLOOKUP($C198,SBG!$C$9:$H$138,5,FALSE)</f>
        <v>417.2</v>
      </c>
      <c r="N198" s="143">
        <f>VLOOKUP($C198,SBG!$C$9:$H$138,6,FALSE)</f>
        <v>298</v>
      </c>
    </row>
    <row r="199" spans="1:14">
      <c r="A199" s="33" t="s">
        <v>896</v>
      </c>
      <c r="B199" s="33" t="s">
        <v>895</v>
      </c>
      <c r="C199" s="69" t="s">
        <v>92</v>
      </c>
      <c r="D199" s="14"/>
      <c r="E199" s="14"/>
      <c r="F199" s="14"/>
      <c r="G199" s="14">
        <v>536</v>
      </c>
      <c r="H199" s="14"/>
      <c r="I199" s="14" t="s">
        <v>918</v>
      </c>
      <c r="J199" s="14"/>
      <c r="K199" s="143">
        <f>VLOOKUP($C199,SBG!$C$9:$H$138,3,FALSE)</f>
        <v>525.6</v>
      </c>
      <c r="L199" s="143">
        <f>VLOOKUP($C199,SBG!$C$9:$H$138,4,FALSE)</f>
        <v>467.20000000000005</v>
      </c>
      <c r="M199" s="143">
        <f>VLOOKUP($C199,SBG!$C$9:$H$138,5,FALSE)</f>
        <v>408.79999999999995</v>
      </c>
      <c r="N199" s="143">
        <f>VLOOKUP($C199,SBG!$C$9:$H$138,6,FALSE)</f>
        <v>292</v>
      </c>
    </row>
    <row r="200" spans="1:14">
      <c r="A200" s="33" t="s">
        <v>708</v>
      </c>
      <c r="B200" s="33" t="s">
        <v>421</v>
      </c>
      <c r="C200" s="32"/>
      <c r="D200" s="14"/>
      <c r="E200" s="14"/>
      <c r="F200" s="14"/>
      <c r="G200" s="14"/>
      <c r="H200" s="14"/>
      <c r="I200" s="14"/>
      <c r="J200" s="14"/>
      <c r="K200" s="143" t="e">
        <f>VLOOKUP($C200,SBG!$C$9:$H$138,3,FALSE)</f>
        <v>#N/A</v>
      </c>
      <c r="L200" s="143" t="e">
        <f>VLOOKUP($C200,SBG!$C$9:$H$138,4,FALSE)</f>
        <v>#N/A</v>
      </c>
      <c r="M200" s="143" t="e">
        <f>VLOOKUP($C200,SBG!$C$9:$H$138,5,FALSE)</f>
        <v>#N/A</v>
      </c>
      <c r="N200" s="143" t="e">
        <f>VLOOKUP($C200,SBG!$C$9:$H$138,6,FALSE)</f>
        <v>#N/A</v>
      </c>
    </row>
    <row r="201" spans="1:14">
      <c r="A201" s="33" t="s">
        <v>707</v>
      </c>
      <c r="B201" s="33" t="s">
        <v>420</v>
      </c>
      <c r="C201" s="32"/>
      <c r="D201" s="14"/>
      <c r="E201" s="14"/>
      <c r="F201" s="14"/>
      <c r="G201" s="14"/>
      <c r="H201" s="14"/>
      <c r="I201" s="34"/>
      <c r="J201" s="14"/>
      <c r="K201" s="143" t="e">
        <f>VLOOKUP($C201,SBG!$C$9:$H$138,3,FALSE)</f>
        <v>#N/A</v>
      </c>
      <c r="L201" s="143" t="e">
        <f>VLOOKUP($C201,SBG!$C$9:$H$138,4,FALSE)</f>
        <v>#N/A</v>
      </c>
      <c r="M201" s="143" t="e">
        <f>VLOOKUP($C201,SBG!$C$9:$H$138,5,FALSE)</f>
        <v>#N/A</v>
      </c>
      <c r="N201" s="143" t="e">
        <f>VLOOKUP($C201,SBG!$C$9:$H$138,6,FALSE)</f>
        <v>#N/A</v>
      </c>
    </row>
    <row r="202" spans="1:14">
      <c r="A202" s="33" t="s">
        <v>653</v>
      </c>
      <c r="B202" s="33" t="s">
        <v>377</v>
      </c>
      <c r="C202" s="32"/>
      <c r="D202" s="14"/>
      <c r="E202" s="14"/>
      <c r="F202" s="14"/>
      <c r="G202" s="14"/>
      <c r="H202" s="14"/>
      <c r="I202" s="14"/>
      <c r="J202" s="14"/>
      <c r="K202" s="143" t="e">
        <f>VLOOKUP($C202,SBG!$C$9:$H$138,3,FALSE)</f>
        <v>#N/A</v>
      </c>
      <c r="L202" s="143" t="e">
        <f>VLOOKUP($C202,SBG!$C$9:$H$138,4,FALSE)</f>
        <v>#N/A</v>
      </c>
      <c r="M202" s="143" t="e">
        <f>VLOOKUP($C202,SBG!$C$9:$H$138,5,FALSE)</f>
        <v>#N/A</v>
      </c>
      <c r="N202" s="143" t="e">
        <f>VLOOKUP($C202,SBG!$C$9:$H$138,6,FALSE)</f>
        <v>#N/A</v>
      </c>
    </row>
    <row r="203" spans="1:14">
      <c r="A203" s="33" t="s">
        <v>705</v>
      </c>
      <c r="B203" s="33" t="s">
        <v>418</v>
      </c>
      <c r="C203" s="148" t="s">
        <v>248</v>
      </c>
      <c r="D203" s="14">
        <v>120</v>
      </c>
      <c r="E203" s="14">
        <v>368</v>
      </c>
      <c r="F203" s="14">
        <v>318</v>
      </c>
      <c r="G203" s="14">
        <v>314</v>
      </c>
      <c r="H203" s="14"/>
      <c r="I203" s="14" t="s">
        <v>936</v>
      </c>
      <c r="J203" s="14"/>
      <c r="K203" s="143">
        <f>VLOOKUP($C203,SBG!$C$9:$H$138,3,FALSE)</f>
        <v>491.40000000000003</v>
      </c>
      <c r="L203" s="143">
        <f>VLOOKUP($C203,SBG!$C$9:$H$138,4,FALSE)</f>
        <v>436.8</v>
      </c>
      <c r="M203" s="143">
        <f>VLOOKUP($C203,SBG!$C$9:$H$138,5,FALSE)</f>
        <v>382.2</v>
      </c>
      <c r="N203" s="143">
        <f>VLOOKUP($C203,SBG!$C$9:$H$138,6,FALSE)</f>
        <v>273</v>
      </c>
    </row>
    <row r="204" spans="1:14">
      <c r="A204" s="33" t="s">
        <v>549</v>
      </c>
      <c r="B204" s="147" t="s">
        <v>297</v>
      </c>
      <c r="C204" s="32"/>
      <c r="D204" s="14"/>
      <c r="E204" s="14"/>
      <c r="F204" s="14"/>
      <c r="G204" s="14"/>
      <c r="H204" s="14"/>
      <c r="I204" s="14"/>
      <c r="J204" s="14"/>
      <c r="K204" s="143" t="e">
        <f>VLOOKUP($C204,SBG!$C$9:$H$138,3,FALSE)</f>
        <v>#N/A</v>
      </c>
      <c r="L204" s="143" t="e">
        <f>VLOOKUP($C204,SBG!$C$9:$H$138,4,FALSE)</f>
        <v>#N/A</v>
      </c>
      <c r="M204" s="143" t="e">
        <f>VLOOKUP($C204,SBG!$C$9:$H$138,5,FALSE)</f>
        <v>#N/A</v>
      </c>
      <c r="N204" s="143" t="e">
        <f>VLOOKUP($C204,SBG!$C$9:$H$138,6,FALSE)</f>
        <v>#N/A</v>
      </c>
    </row>
    <row r="205" spans="1:14">
      <c r="A205" s="33" t="s">
        <v>586</v>
      </c>
      <c r="B205" s="147" t="s">
        <v>328</v>
      </c>
      <c r="C205" s="32"/>
      <c r="D205" s="14"/>
      <c r="E205" s="14"/>
      <c r="F205" s="14"/>
      <c r="G205" s="14"/>
      <c r="H205" s="14"/>
      <c r="I205" s="14"/>
      <c r="J205" s="14"/>
      <c r="K205" s="143" t="e">
        <f>VLOOKUP($C205,SBG!$C$9:$H$138,3,FALSE)</f>
        <v>#N/A</v>
      </c>
      <c r="L205" s="143" t="e">
        <f>VLOOKUP($C205,SBG!$C$9:$H$138,4,FALSE)</f>
        <v>#N/A</v>
      </c>
      <c r="M205" s="143" t="e">
        <f>VLOOKUP($C205,SBG!$C$9:$H$138,5,FALSE)</f>
        <v>#N/A</v>
      </c>
      <c r="N205" s="143" t="e">
        <f>VLOOKUP($C205,SBG!$C$9:$H$138,6,FALSE)</f>
        <v>#N/A</v>
      </c>
    </row>
    <row r="206" spans="1:14">
      <c r="A206" s="33" t="s">
        <v>706</v>
      </c>
      <c r="B206" s="33" t="s">
        <v>419</v>
      </c>
      <c r="C206" s="148"/>
      <c r="D206" s="14"/>
      <c r="E206" s="14"/>
      <c r="F206" s="14"/>
      <c r="G206" s="14"/>
      <c r="H206" s="14"/>
      <c r="I206" s="14"/>
      <c r="J206" s="14"/>
      <c r="K206" s="143" t="e">
        <f>VLOOKUP($C206,SBG!$C$9:$H$138,3,FALSE)</f>
        <v>#N/A</v>
      </c>
      <c r="L206" s="143" t="e">
        <f>VLOOKUP($C206,SBG!$C$9:$H$138,4,FALSE)</f>
        <v>#N/A</v>
      </c>
      <c r="M206" s="143" t="e">
        <f>VLOOKUP($C206,SBG!$C$9:$H$138,5,FALSE)</f>
        <v>#N/A</v>
      </c>
      <c r="N206" s="143" t="e">
        <f>VLOOKUP($C206,SBG!$C$9:$H$138,6,FALSE)</f>
        <v>#N/A</v>
      </c>
    </row>
    <row r="207" spans="1:14">
      <c r="A207" s="33" t="s">
        <v>555</v>
      </c>
      <c r="B207" s="33" t="s">
        <v>62</v>
      </c>
      <c r="C207" s="32" t="s">
        <v>249</v>
      </c>
      <c r="D207" s="14">
        <v>125</v>
      </c>
      <c r="E207" s="14"/>
      <c r="F207" s="14"/>
      <c r="G207" s="14"/>
      <c r="H207" s="14"/>
      <c r="I207" s="14"/>
      <c r="J207" s="14"/>
      <c r="K207" s="143">
        <f>VLOOKUP($C207,SBG!$C$9:$H$138,3,FALSE)</f>
        <v>394.2</v>
      </c>
      <c r="L207" s="143">
        <f>VLOOKUP($C207,SBG!$C$9:$H$138,4,FALSE)</f>
        <v>350.40000000000003</v>
      </c>
      <c r="M207" s="143">
        <f>VLOOKUP($C207,SBG!$C$9:$H$138,5,FALSE)</f>
        <v>306.59999999999997</v>
      </c>
      <c r="N207" s="143">
        <f>VLOOKUP($C207,SBG!$C$9:$H$138,6,FALSE)</f>
        <v>219</v>
      </c>
    </row>
    <row r="208" spans="1:14">
      <c r="A208" s="33" t="s">
        <v>604</v>
      </c>
      <c r="B208" s="147" t="s">
        <v>111</v>
      </c>
      <c r="C208" s="32"/>
      <c r="D208" s="14"/>
      <c r="E208" s="14"/>
      <c r="F208" s="14"/>
      <c r="G208" s="14"/>
      <c r="H208" s="14"/>
      <c r="I208" s="14"/>
      <c r="J208" s="14"/>
      <c r="K208" s="143" t="e">
        <f>VLOOKUP($C208,SBG!$C$9:$H$138,3,FALSE)</f>
        <v>#N/A</v>
      </c>
      <c r="L208" s="143" t="e">
        <f>VLOOKUP($C208,SBG!$C$9:$H$138,4,FALSE)</f>
        <v>#N/A</v>
      </c>
      <c r="M208" s="143" t="e">
        <f>VLOOKUP($C208,SBG!$C$9:$H$138,5,FALSE)</f>
        <v>#N/A</v>
      </c>
      <c r="N208" s="143" t="e">
        <f>VLOOKUP($C208,SBG!$C$9:$H$138,6,FALSE)</f>
        <v>#N/A</v>
      </c>
    </row>
    <row r="209" spans="1:14">
      <c r="A209" s="33" t="s">
        <v>607</v>
      </c>
      <c r="B209" s="147" t="s">
        <v>340</v>
      </c>
      <c r="C209" s="32"/>
      <c r="D209" s="14"/>
      <c r="E209" s="14"/>
      <c r="F209" s="14"/>
      <c r="G209" s="14"/>
      <c r="H209" s="14"/>
      <c r="I209" s="14"/>
      <c r="J209" s="14"/>
      <c r="K209" s="143" t="e">
        <f>VLOOKUP($C209,SBG!$C$9:$H$138,3,FALSE)</f>
        <v>#N/A</v>
      </c>
      <c r="L209" s="143" t="e">
        <f>VLOOKUP($C209,SBG!$C$9:$H$138,4,FALSE)</f>
        <v>#N/A</v>
      </c>
      <c r="M209" s="143" t="e">
        <f>VLOOKUP($C209,SBG!$C$9:$H$138,5,FALSE)</f>
        <v>#N/A</v>
      </c>
      <c r="N209" s="143" t="e">
        <f>VLOOKUP($C209,SBG!$C$9:$H$138,6,FALSE)</f>
        <v>#N/A</v>
      </c>
    </row>
    <row r="210" spans="1:14">
      <c r="A210" s="33" t="s">
        <v>639</v>
      </c>
      <c r="B210" s="33" t="s">
        <v>364</v>
      </c>
      <c r="C210" s="14"/>
      <c r="D210" s="14"/>
      <c r="E210" s="14"/>
      <c r="F210" s="14"/>
      <c r="G210" s="14"/>
      <c r="H210" s="14"/>
      <c r="I210" s="14"/>
      <c r="J210" s="14"/>
      <c r="K210" s="143" t="e">
        <f>VLOOKUP($C210,SBG!$C$9:$H$138,3,FALSE)</f>
        <v>#N/A</v>
      </c>
      <c r="L210" s="143" t="e">
        <f>VLOOKUP($C210,SBG!$C$9:$H$138,4,FALSE)</f>
        <v>#N/A</v>
      </c>
      <c r="M210" s="143" t="e">
        <f>VLOOKUP($C210,SBG!$C$9:$H$138,5,FALSE)</f>
        <v>#N/A</v>
      </c>
      <c r="N210" s="143" t="e">
        <f>VLOOKUP($C210,SBG!$C$9:$H$138,6,FALSE)</f>
        <v>#N/A</v>
      </c>
    </row>
    <row r="211" spans="1:14">
      <c r="A211" s="33" t="s">
        <v>702</v>
      </c>
      <c r="B211" s="33" t="s">
        <v>415</v>
      </c>
      <c r="C211" s="148"/>
      <c r="D211" s="14"/>
      <c r="E211" s="14"/>
      <c r="F211" s="14"/>
      <c r="G211" s="14"/>
      <c r="H211" s="14"/>
      <c r="I211" s="14"/>
      <c r="J211" s="14"/>
      <c r="K211" s="143" t="e">
        <f>VLOOKUP($C211,SBG!$C$9:$H$138,3,FALSE)</f>
        <v>#N/A</v>
      </c>
      <c r="L211" s="143" t="e">
        <f>VLOOKUP($C211,SBG!$C$9:$H$138,4,FALSE)</f>
        <v>#N/A</v>
      </c>
      <c r="M211" s="143" t="e">
        <f>VLOOKUP($C211,SBG!$C$9:$H$138,5,FALSE)</f>
        <v>#N/A</v>
      </c>
      <c r="N211" s="143" t="e">
        <f>VLOOKUP($C211,SBG!$C$9:$H$138,6,FALSE)</f>
        <v>#N/A</v>
      </c>
    </row>
    <row r="212" spans="1:14">
      <c r="A212" s="33" t="s">
        <v>709</v>
      </c>
      <c r="B212" s="33" t="s">
        <v>63</v>
      </c>
      <c r="C212" s="32" t="s">
        <v>265</v>
      </c>
      <c r="D212" s="14">
        <v>330</v>
      </c>
      <c r="E212" s="14"/>
      <c r="F212" s="14"/>
      <c r="G212" s="14"/>
      <c r="H212" s="14"/>
      <c r="I212" s="14" t="s">
        <v>914</v>
      </c>
      <c r="J212" s="14"/>
      <c r="K212" s="143">
        <f>VLOOKUP($C212,SBG!$C$9:$H$138,3,FALSE)</f>
        <v>496.8</v>
      </c>
      <c r="L212" s="143">
        <f>VLOOKUP($C212,SBG!$C$9:$H$138,4,FALSE)</f>
        <v>441.6</v>
      </c>
      <c r="M212" s="143">
        <f>VLOOKUP($C212,SBG!$C$9:$H$138,5,FALSE)</f>
        <v>386.4</v>
      </c>
      <c r="N212" s="143">
        <f>VLOOKUP($C212,SBG!$C$9:$H$138,6,FALSE)</f>
        <v>276</v>
      </c>
    </row>
    <row r="213" spans="1:14">
      <c r="A213" s="33" t="s">
        <v>740</v>
      </c>
      <c r="B213" s="33" t="s">
        <v>123</v>
      </c>
      <c r="C213" s="32" t="s">
        <v>51</v>
      </c>
      <c r="D213" s="14"/>
      <c r="E213" s="14">
        <v>692</v>
      </c>
      <c r="F213" s="14"/>
      <c r="G213" s="14"/>
      <c r="H213" s="14"/>
      <c r="I213" s="14" t="s">
        <v>918</v>
      </c>
      <c r="J213" s="14"/>
      <c r="K213" s="143">
        <f>VLOOKUP($C213,SBG!$C$9:$H$138,3,FALSE)</f>
        <v>640.80000000000007</v>
      </c>
      <c r="L213" s="143">
        <f>VLOOKUP($C213,SBG!$C$9:$H$138,4,FALSE)</f>
        <v>569.6</v>
      </c>
      <c r="M213" s="143">
        <f>VLOOKUP($C213,SBG!$C$9:$H$138,5,FALSE)</f>
        <v>498.4</v>
      </c>
      <c r="N213" s="143">
        <f>VLOOKUP($C213,SBG!$C$9:$H$138,6,FALSE)</f>
        <v>356</v>
      </c>
    </row>
    <row r="214" spans="1:14">
      <c r="A214" s="33" t="s">
        <v>850</v>
      </c>
      <c r="B214" s="33" t="s">
        <v>536</v>
      </c>
      <c r="C214" s="14"/>
      <c r="D214" s="14"/>
      <c r="E214" s="14"/>
      <c r="F214" s="14"/>
      <c r="G214" s="14"/>
      <c r="H214" s="14"/>
      <c r="I214" s="14"/>
      <c r="J214" s="14"/>
      <c r="K214" s="143" t="e">
        <f>VLOOKUP($C214,SBG!$C$9:$H$138,3,FALSE)</f>
        <v>#N/A</v>
      </c>
      <c r="L214" s="143" t="e">
        <f>VLOOKUP($C214,SBG!$C$9:$H$138,4,FALSE)</f>
        <v>#N/A</v>
      </c>
      <c r="M214" s="143" t="e">
        <f>VLOOKUP($C214,SBG!$C$9:$H$138,5,FALSE)</f>
        <v>#N/A</v>
      </c>
      <c r="N214" s="143" t="e">
        <f>VLOOKUP($C214,SBG!$C$9:$H$138,6,FALSE)</f>
        <v>#N/A</v>
      </c>
    </row>
    <row r="215" spans="1:14">
      <c r="A215" s="33" t="s">
        <v>547</v>
      </c>
      <c r="B215" s="147" t="s">
        <v>295</v>
      </c>
      <c r="C215" s="32" t="s">
        <v>48</v>
      </c>
      <c r="D215" s="14"/>
      <c r="E215" s="14">
        <v>542</v>
      </c>
      <c r="F215" s="14"/>
      <c r="G215" s="14"/>
      <c r="H215" s="14"/>
      <c r="I215" s="14" t="s">
        <v>918</v>
      </c>
      <c r="J215" s="14"/>
      <c r="K215" s="143">
        <f>VLOOKUP($C215,SBG!$C$9:$H$138,3,FALSE)</f>
        <v>554.4</v>
      </c>
      <c r="L215" s="143">
        <f>VLOOKUP($C215,SBG!$C$9:$H$138,4,FALSE)</f>
        <v>492.8</v>
      </c>
      <c r="M215" s="143">
        <f>VLOOKUP($C215,SBG!$C$9:$H$138,5,FALSE)</f>
        <v>431.2</v>
      </c>
      <c r="N215" s="143">
        <f>VLOOKUP($C215,SBG!$C$9:$H$138,6,FALSE)</f>
        <v>308</v>
      </c>
    </row>
    <row r="216" spans="1:14">
      <c r="A216" s="33" t="s">
        <v>561</v>
      </c>
      <c r="B216" s="147" t="s">
        <v>304</v>
      </c>
      <c r="C216" s="32"/>
      <c r="D216" s="14"/>
      <c r="E216" s="14"/>
      <c r="F216" s="14"/>
      <c r="G216" s="14"/>
      <c r="H216" s="14"/>
      <c r="I216" s="14"/>
      <c r="J216" s="14"/>
      <c r="K216" s="143" t="e">
        <f>VLOOKUP($C216,SBG!$C$9:$H$138,3,FALSE)</f>
        <v>#N/A</v>
      </c>
      <c r="L216" s="143" t="e">
        <f>VLOOKUP($C216,SBG!$C$9:$H$138,4,FALSE)</f>
        <v>#N/A</v>
      </c>
      <c r="M216" s="143" t="e">
        <f>VLOOKUP($C216,SBG!$C$9:$H$138,5,FALSE)</f>
        <v>#N/A</v>
      </c>
      <c r="N216" s="143" t="e">
        <f>VLOOKUP($C216,SBG!$C$9:$H$138,6,FALSE)</f>
        <v>#N/A</v>
      </c>
    </row>
    <row r="217" spans="1:14">
      <c r="A217" s="33" t="s">
        <v>578</v>
      </c>
      <c r="B217" s="147" t="s">
        <v>320</v>
      </c>
      <c r="C217" s="32"/>
      <c r="D217" s="14"/>
      <c r="E217" s="14"/>
      <c r="F217" s="14"/>
      <c r="G217" s="14"/>
      <c r="H217" s="14"/>
      <c r="I217" s="14"/>
      <c r="J217" s="14"/>
      <c r="K217" s="143" t="e">
        <f>VLOOKUP($C217,SBG!$C$9:$H$138,3,FALSE)</f>
        <v>#N/A</v>
      </c>
      <c r="L217" s="143" t="e">
        <f>VLOOKUP($C217,SBG!$C$9:$H$138,4,FALSE)</f>
        <v>#N/A</v>
      </c>
      <c r="M217" s="143" t="e">
        <f>VLOOKUP($C217,SBG!$C$9:$H$138,5,FALSE)</f>
        <v>#N/A</v>
      </c>
      <c r="N217" s="143" t="e">
        <f>VLOOKUP($C217,SBG!$C$9:$H$138,6,FALSE)</f>
        <v>#N/A</v>
      </c>
    </row>
    <row r="218" spans="1:14">
      <c r="A218" s="33" t="s">
        <v>588</v>
      </c>
      <c r="B218" s="147" t="s">
        <v>330</v>
      </c>
      <c r="C218" s="32"/>
      <c r="D218" s="14"/>
      <c r="E218" s="14"/>
      <c r="F218" s="14"/>
      <c r="G218" s="14"/>
      <c r="H218" s="14"/>
      <c r="I218" s="14"/>
      <c r="J218" s="14"/>
      <c r="K218" s="143" t="e">
        <f>VLOOKUP($C218,SBG!$C$9:$H$138,3,FALSE)</f>
        <v>#N/A</v>
      </c>
      <c r="L218" s="143" t="e">
        <f>VLOOKUP($C218,SBG!$C$9:$H$138,4,FALSE)</f>
        <v>#N/A</v>
      </c>
      <c r="M218" s="143" t="e">
        <f>VLOOKUP($C218,SBG!$C$9:$H$138,5,FALSE)</f>
        <v>#N/A</v>
      </c>
      <c r="N218" s="143" t="e">
        <f>VLOOKUP($C218,SBG!$C$9:$H$138,6,FALSE)</f>
        <v>#N/A</v>
      </c>
    </row>
    <row r="219" spans="1:14">
      <c r="A219" s="33" t="s">
        <v>542</v>
      </c>
      <c r="B219" s="147" t="s">
        <v>293</v>
      </c>
      <c r="C219" s="32"/>
      <c r="D219" s="14"/>
      <c r="E219" s="14"/>
      <c r="F219" s="14"/>
      <c r="G219" s="14"/>
      <c r="H219" s="14"/>
      <c r="I219" s="14"/>
      <c r="J219" s="14"/>
      <c r="K219" s="143" t="e">
        <f>VLOOKUP($C219,SBG!$C$9:$H$138,3,FALSE)</f>
        <v>#N/A</v>
      </c>
      <c r="L219" s="143" t="e">
        <f>VLOOKUP($C219,SBG!$C$9:$H$138,4,FALSE)</f>
        <v>#N/A</v>
      </c>
      <c r="M219" s="143" t="e">
        <f>VLOOKUP($C219,SBG!$C$9:$H$138,5,FALSE)</f>
        <v>#N/A</v>
      </c>
      <c r="N219" s="143" t="e">
        <f>VLOOKUP($C219,SBG!$C$9:$H$138,6,FALSE)</f>
        <v>#N/A</v>
      </c>
    </row>
    <row r="220" spans="1:14">
      <c r="A220" s="33" t="s">
        <v>787</v>
      </c>
      <c r="B220" s="147" t="s">
        <v>482</v>
      </c>
      <c r="C220" s="14"/>
      <c r="D220" s="14"/>
      <c r="E220" s="14"/>
      <c r="F220" s="14"/>
      <c r="G220" s="14"/>
      <c r="H220" s="14"/>
      <c r="I220" s="14"/>
      <c r="J220" s="14"/>
      <c r="K220" s="143" t="e">
        <f>VLOOKUP($C220,SBG!$C$9:$H$138,3,FALSE)</f>
        <v>#N/A</v>
      </c>
      <c r="L220" s="143" t="e">
        <f>VLOOKUP($C220,SBG!$C$9:$H$138,4,FALSE)</f>
        <v>#N/A</v>
      </c>
      <c r="M220" s="143" t="e">
        <f>VLOOKUP($C220,SBG!$C$9:$H$138,5,FALSE)</f>
        <v>#N/A</v>
      </c>
      <c r="N220" s="143" t="e">
        <f>VLOOKUP($C220,SBG!$C$9:$H$138,6,FALSE)</f>
        <v>#N/A</v>
      </c>
    </row>
    <row r="221" spans="1:14">
      <c r="A221" s="33" t="s">
        <v>768</v>
      </c>
      <c r="B221" s="33" t="s">
        <v>470</v>
      </c>
      <c r="C221" s="32"/>
      <c r="D221" s="14"/>
      <c r="E221" s="14"/>
      <c r="F221" s="14"/>
      <c r="G221" s="14"/>
      <c r="H221" s="14"/>
      <c r="I221" s="14"/>
      <c r="J221" s="14"/>
      <c r="K221" s="143" t="e">
        <f>VLOOKUP($C221,SBG!$C$9:$H$138,3,FALSE)</f>
        <v>#N/A</v>
      </c>
      <c r="L221" s="143" t="e">
        <f>VLOOKUP($C221,SBG!$C$9:$H$138,4,FALSE)</f>
        <v>#N/A</v>
      </c>
      <c r="M221" s="143" t="e">
        <f>VLOOKUP($C221,SBG!$C$9:$H$138,5,FALSE)</f>
        <v>#N/A</v>
      </c>
      <c r="N221" s="143" t="e">
        <f>VLOOKUP($C221,SBG!$C$9:$H$138,6,FALSE)</f>
        <v>#N/A</v>
      </c>
    </row>
    <row r="222" spans="1:14">
      <c r="A222" s="33" t="s">
        <v>570</v>
      </c>
      <c r="B222" s="147" t="s">
        <v>312</v>
      </c>
      <c r="C222" s="32"/>
      <c r="D222" s="14"/>
      <c r="E222" s="14"/>
      <c r="F222" s="14"/>
      <c r="G222" s="14"/>
      <c r="H222" s="14"/>
      <c r="I222" s="14"/>
      <c r="J222" s="14"/>
      <c r="K222" s="143" t="e">
        <f>VLOOKUP($C222,SBG!$C$9:$H$138,3,FALSE)</f>
        <v>#N/A</v>
      </c>
      <c r="L222" s="143" t="e">
        <f>VLOOKUP($C222,SBG!$C$9:$H$138,4,FALSE)</f>
        <v>#N/A</v>
      </c>
      <c r="M222" s="143" t="e">
        <f>VLOOKUP($C222,SBG!$C$9:$H$138,5,FALSE)</f>
        <v>#N/A</v>
      </c>
      <c r="N222" s="143" t="e">
        <f>VLOOKUP($C222,SBG!$C$9:$H$138,6,FALSE)</f>
        <v>#N/A</v>
      </c>
    </row>
    <row r="223" spans="1:14">
      <c r="A223" s="33" t="s">
        <v>641</v>
      </c>
      <c r="B223" s="33" t="s">
        <v>366</v>
      </c>
      <c r="C223" s="148"/>
      <c r="D223" s="14"/>
      <c r="E223" s="14"/>
      <c r="F223" s="14"/>
      <c r="G223" s="14"/>
      <c r="H223" s="14"/>
      <c r="I223" s="14"/>
      <c r="J223" s="14"/>
      <c r="K223" s="143" t="e">
        <f>VLOOKUP($C223,SBG!$C$9:$H$138,3,FALSE)</f>
        <v>#N/A</v>
      </c>
      <c r="L223" s="143" t="e">
        <f>VLOOKUP($C223,SBG!$C$9:$H$138,4,FALSE)</f>
        <v>#N/A</v>
      </c>
      <c r="M223" s="143" t="e">
        <f>VLOOKUP($C223,SBG!$C$9:$H$138,5,FALSE)</f>
        <v>#N/A</v>
      </c>
      <c r="N223" s="143" t="e">
        <f>VLOOKUP($C223,SBG!$C$9:$H$138,6,FALSE)</f>
        <v>#N/A</v>
      </c>
    </row>
    <row r="224" spans="1:14">
      <c r="A224" s="33" t="s">
        <v>655</v>
      </c>
      <c r="B224" s="33" t="s">
        <v>380</v>
      </c>
      <c r="C224" s="32"/>
      <c r="D224" s="14"/>
      <c r="E224" s="14"/>
      <c r="F224" s="14"/>
      <c r="G224" s="14"/>
      <c r="H224" s="14"/>
      <c r="I224" s="14"/>
      <c r="J224" s="14"/>
      <c r="K224" s="143" t="e">
        <f>VLOOKUP($C224,SBG!$C$9:$H$138,3,FALSE)</f>
        <v>#N/A</v>
      </c>
      <c r="L224" s="143" t="e">
        <f>VLOOKUP($C224,SBG!$C$9:$H$138,4,FALSE)</f>
        <v>#N/A</v>
      </c>
      <c r="M224" s="143" t="e">
        <f>VLOOKUP($C224,SBG!$C$9:$H$138,5,FALSE)</f>
        <v>#N/A</v>
      </c>
      <c r="N224" s="143" t="e">
        <f>VLOOKUP($C224,SBG!$C$9:$H$138,6,FALSE)</f>
        <v>#N/A</v>
      </c>
    </row>
    <row r="225" spans="1:14">
      <c r="A225" s="33" t="s">
        <v>757</v>
      </c>
      <c r="B225" s="33" t="s">
        <v>463</v>
      </c>
      <c r="C225" s="32"/>
      <c r="D225" s="14"/>
      <c r="E225" s="14"/>
      <c r="F225" s="14"/>
      <c r="G225" s="14"/>
      <c r="H225" s="14"/>
      <c r="I225" s="14"/>
      <c r="J225" s="14"/>
      <c r="K225" s="143" t="e">
        <f>VLOOKUP($C225,SBG!$C$9:$H$138,3,FALSE)</f>
        <v>#N/A</v>
      </c>
      <c r="L225" s="143" t="e">
        <f>VLOOKUP($C225,SBG!$C$9:$H$138,4,FALSE)</f>
        <v>#N/A</v>
      </c>
      <c r="M225" s="143" t="e">
        <f>VLOOKUP($C225,SBG!$C$9:$H$138,5,FALSE)</f>
        <v>#N/A</v>
      </c>
      <c r="N225" s="143" t="e">
        <f>VLOOKUP($C225,SBG!$C$9:$H$138,6,FALSE)</f>
        <v>#N/A</v>
      </c>
    </row>
    <row r="226" spans="1:14">
      <c r="A226" s="33" t="s">
        <v>811</v>
      </c>
      <c r="B226" s="33" t="s">
        <v>504</v>
      </c>
      <c r="C226" s="188" t="s">
        <v>66</v>
      </c>
      <c r="D226" s="14"/>
      <c r="E226" s="14"/>
      <c r="F226" s="14"/>
      <c r="G226" s="14">
        <v>570</v>
      </c>
      <c r="H226" s="14"/>
      <c r="I226" s="14" t="s">
        <v>918</v>
      </c>
      <c r="J226" s="14"/>
      <c r="K226" s="143">
        <f>VLOOKUP($C226,SBG!$C$9:$H$138,3,FALSE)</f>
        <v>513</v>
      </c>
      <c r="L226" s="143">
        <f>VLOOKUP($C226,SBG!$C$9:$H$138,4,FALSE)</f>
        <v>456</v>
      </c>
      <c r="M226" s="143">
        <f>VLOOKUP($C226,SBG!$C$9:$H$138,5,FALSE)</f>
        <v>399</v>
      </c>
      <c r="N226" s="143">
        <f>VLOOKUP($C226,SBG!$C$9:$H$138,6,FALSE)</f>
        <v>285</v>
      </c>
    </row>
    <row r="227" spans="1:14">
      <c r="A227" s="33" t="s">
        <v>739</v>
      </c>
      <c r="B227" s="33" t="s">
        <v>446</v>
      </c>
      <c r="C227" s="32"/>
      <c r="D227" s="14"/>
      <c r="E227" s="14"/>
      <c r="F227" s="14"/>
      <c r="G227" s="14"/>
      <c r="H227" s="14"/>
      <c r="I227" s="14"/>
      <c r="J227" s="14"/>
      <c r="K227" s="143" t="e">
        <f>VLOOKUP($C227,SBG!$C$9:$H$138,3,FALSE)</f>
        <v>#N/A</v>
      </c>
      <c r="L227" s="143" t="e">
        <f>VLOOKUP($C227,SBG!$C$9:$H$138,4,FALSE)</f>
        <v>#N/A</v>
      </c>
      <c r="M227" s="143" t="e">
        <f>VLOOKUP($C227,SBG!$C$9:$H$138,5,FALSE)</f>
        <v>#N/A</v>
      </c>
      <c r="N227" s="143" t="e">
        <f>VLOOKUP($C227,SBG!$C$9:$H$138,6,FALSE)</f>
        <v>#N/A</v>
      </c>
    </row>
    <row r="228" spans="1:14">
      <c r="A228" s="33" t="s">
        <v>676</v>
      </c>
      <c r="B228" s="147" t="s">
        <v>395</v>
      </c>
      <c r="C228" s="32" t="s">
        <v>266</v>
      </c>
      <c r="D228" s="14"/>
      <c r="E228" s="14">
        <v>220</v>
      </c>
      <c r="F228" s="14">
        <v>156</v>
      </c>
      <c r="G228" s="14">
        <v>198</v>
      </c>
      <c r="H228" s="14"/>
      <c r="I228" s="14"/>
      <c r="J228" s="14"/>
      <c r="K228" s="143">
        <f>VLOOKUP($C228,SBG!$C$9:$H$138,3,FALSE)</f>
        <v>435.6</v>
      </c>
      <c r="L228" s="143">
        <f>VLOOKUP($C228,SBG!$C$9:$H$138,4,FALSE)</f>
        <v>387.20000000000005</v>
      </c>
      <c r="M228" s="143">
        <f>VLOOKUP($C228,SBG!$C$9:$H$138,5,FALSE)</f>
        <v>338.79999999999995</v>
      </c>
      <c r="N228" s="143">
        <f>VLOOKUP($C228,SBG!$C$9:$H$138,6,FALSE)</f>
        <v>242</v>
      </c>
    </row>
    <row r="229" spans="1:14">
      <c r="A229" s="33" t="s">
        <v>779</v>
      </c>
      <c r="B229" s="33" t="s">
        <v>109</v>
      </c>
      <c r="C229" s="14" t="s">
        <v>66</v>
      </c>
      <c r="D229" s="14">
        <v>345</v>
      </c>
      <c r="E229" s="14">
        <v>586</v>
      </c>
      <c r="F229" s="14"/>
      <c r="G229" s="14"/>
      <c r="H229" s="14"/>
      <c r="I229" s="14" t="s">
        <v>929</v>
      </c>
      <c r="J229" s="14"/>
      <c r="K229" s="143">
        <f>VLOOKUP($C229,SBG!$C$9:$H$138,3,FALSE)</f>
        <v>513</v>
      </c>
      <c r="L229" s="143">
        <f>VLOOKUP($C229,SBG!$C$9:$H$138,4,FALSE)</f>
        <v>456</v>
      </c>
      <c r="M229" s="143">
        <f>VLOOKUP($C229,SBG!$C$9:$H$138,5,FALSE)</f>
        <v>399</v>
      </c>
      <c r="N229" s="143">
        <f>VLOOKUP($C229,SBG!$C$9:$H$138,6,FALSE)</f>
        <v>285</v>
      </c>
    </row>
    <row r="230" spans="1:14">
      <c r="A230" s="33" t="s">
        <v>697</v>
      </c>
      <c r="B230" s="147" t="s">
        <v>411</v>
      </c>
      <c r="C230" s="32"/>
      <c r="D230" s="14"/>
      <c r="E230" s="14"/>
      <c r="F230" s="14"/>
      <c r="G230" s="14"/>
      <c r="H230" s="14"/>
      <c r="I230" s="14"/>
      <c r="J230" s="14"/>
      <c r="K230" s="143" t="e">
        <f>VLOOKUP($C230,SBG!$C$9:$H$138,3,FALSE)</f>
        <v>#N/A</v>
      </c>
      <c r="L230" s="143" t="e">
        <f>VLOOKUP($C230,SBG!$C$9:$H$138,4,FALSE)</f>
        <v>#N/A</v>
      </c>
      <c r="M230" s="143" t="e">
        <f>VLOOKUP($C230,SBG!$C$9:$H$138,5,FALSE)</f>
        <v>#N/A</v>
      </c>
      <c r="N230" s="143" t="e">
        <f>VLOOKUP($C230,SBG!$C$9:$H$138,6,FALSE)</f>
        <v>#N/A</v>
      </c>
    </row>
    <row r="231" spans="1:14">
      <c r="A231" s="33" t="s">
        <v>671</v>
      </c>
      <c r="B231" s="147" t="s">
        <v>136</v>
      </c>
      <c r="C231" s="32"/>
      <c r="D231" s="14"/>
      <c r="E231" s="14"/>
      <c r="F231" s="14"/>
      <c r="G231" s="14"/>
      <c r="H231" s="14"/>
      <c r="I231" s="14"/>
      <c r="J231" s="14"/>
      <c r="K231" s="143" t="e">
        <f>VLOOKUP($C231,SBG!$C$9:$H$138,3,FALSE)</f>
        <v>#N/A</v>
      </c>
      <c r="L231" s="143" t="e">
        <f>VLOOKUP($C231,SBG!$C$9:$H$138,4,FALSE)</f>
        <v>#N/A</v>
      </c>
      <c r="M231" s="143" t="e">
        <f>VLOOKUP($C231,SBG!$C$9:$H$138,5,FALSE)</f>
        <v>#N/A</v>
      </c>
      <c r="N231" s="143" t="e">
        <f>VLOOKUP($C231,SBG!$C$9:$H$138,6,FALSE)</f>
        <v>#N/A</v>
      </c>
    </row>
    <row r="232" spans="1:14">
      <c r="A232" s="33" t="s">
        <v>543</v>
      </c>
      <c r="B232" s="147" t="s">
        <v>130</v>
      </c>
      <c r="C232" s="32" t="s">
        <v>252</v>
      </c>
      <c r="D232" s="14">
        <v>80</v>
      </c>
      <c r="E232" s="14"/>
      <c r="F232" s="14"/>
      <c r="G232" s="14"/>
      <c r="H232" s="14"/>
      <c r="I232" s="14"/>
      <c r="J232" s="14"/>
      <c r="K232" s="143">
        <f>VLOOKUP($C232,SBG!$C$9:$H$138,3,FALSE)</f>
        <v>367.2</v>
      </c>
      <c r="L232" s="143">
        <f>VLOOKUP($C232,SBG!$C$9:$H$138,4,FALSE)</f>
        <v>326.40000000000003</v>
      </c>
      <c r="M232" s="143">
        <f>VLOOKUP($C232,SBG!$C$9:$H$138,5,FALSE)</f>
        <v>285.59999999999997</v>
      </c>
      <c r="N232" s="143">
        <f>VLOOKUP($C232,SBG!$C$9:$H$138,6,FALSE)</f>
        <v>204</v>
      </c>
    </row>
    <row r="233" spans="1:14">
      <c r="A233" s="33" t="s">
        <v>625</v>
      </c>
      <c r="B233" s="147" t="s">
        <v>352</v>
      </c>
      <c r="C233" s="186" t="s">
        <v>195</v>
      </c>
      <c r="D233" s="14"/>
      <c r="E233" s="14"/>
      <c r="F233" s="14"/>
      <c r="G233" s="14">
        <v>300</v>
      </c>
      <c r="H233" s="14"/>
      <c r="I233" s="14"/>
      <c r="J233" s="14"/>
      <c r="K233" s="143" t="e">
        <f>VLOOKUP($C233,SBG!$C$9:$H$138,3,FALSE)</f>
        <v>#N/A</v>
      </c>
      <c r="L233" s="143" t="e">
        <f>VLOOKUP($C233,SBG!$C$9:$H$138,4,FALSE)</f>
        <v>#N/A</v>
      </c>
      <c r="M233" s="143" t="e">
        <f>VLOOKUP($C233,SBG!$C$9:$H$138,5,FALSE)</f>
        <v>#N/A</v>
      </c>
      <c r="N233" s="143" t="e">
        <f>VLOOKUP($C233,SBG!$C$9:$H$138,6,FALSE)</f>
        <v>#N/A</v>
      </c>
    </row>
    <row r="234" spans="1:14">
      <c r="A234" s="33" t="s">
        <v>589</v>
      </c>
      <c r="B234" s="147" t="s">
        <v>331</v>
      </c>
      <c r="C234" s="185" t="s">
        <v>87</v>
      </c>
      <c r="D234" s="14">
        <v>230</v>
      </c>
      <c r="E234" s="14">
        <v>514</v>
      </c>
      <c r="F234" s="14">
        <v>424</v>
      </c>
      <c r="G234" s="14">
        <v>484</v>
      </c>
      <c r="H234" s="14"/>
      <c r="I234" s="14" t="s">
        <v>951</v>
      </c>
      <c r="J234" s="14"/>
      <c r="K234" s="143">
        <f>VLOOKUP($C234,SBG!$C$9:$H$138,3,FALSE)</f>
        <v>381.6</v>
      </c>
      <c r="L234" s="143">
        <f>VLOOKUP($C234,SBG!$C$9:$H$138,4,FALSE)</f>
        <v>339.20000000000005</v>
      </c>
      <c r="M234" s="143">
        <f>VLOOKUP($C234,SBG!$C$9:$H$138,5,FALSE)</f>
        <v>296.79999999999995</v>
      </c>
      <c r="N234" s="143">
        <f>VLOOKUP($C234,SBG!$C$9:$H$138,6,FALSE)</f>
        <v>212</v>
      </c>
    </row>
    <row r="235" spans="1:14">
      <c r="A235" s="33" t="s">
        <v>804</v>
      </c>
      <c r="B235" s="33" t="s">
        <v>497</v>
      </c>
      <c r="C235" s="14"/>
      <c r="D235" s="14"/>
      <c r="E235" s="14"/>
      <c r="F235" s="14"/>
      <c r="G235" s="14"/>
      <c r="H235" s="14"/>
      <c r="I235" s="14"/>
      <c r="J235" s="14"/>
      <c r="K235" s="143" t="e">
        <f>VLOOKUP($C235,SBG!$C$9:$H$138,3,FALSE)</f>
        <v>#N/A</v>
      </c>
      <c r="L235" s="143" t="e">
        <f>VLOOKUP($C235,SBG!$C$9:$H$138,4,FALSE)</f>
        <v>#N/A</v>
      </c>
      <c r="M235" s="143" t="e">
        <f>VLOOKUP($C235,SBG!$C$9:$H$138,5,FALSE)</f>
        <v>#N/A</v>
      </c>
      <c r="N235" s="143" t="e">
        <f>VLOOKUP($C235,SBG!$C$9:$H$138,6,FALSE)</f>
        <v>#N/A</v>
      </c>
    </row>
    <row r="236" spans="1:14">
      <c r="A236" s="33" t="s">
        <v>558</v>
      </c>
      <c r="B236" s="33" t="s">
        <v>302</v>
      </c>
      <c r="C236" s="32"/>
      <c r="D236" s="14"/>
      <c r="E236" s="14"/>
      <c r="F236" s="14"/>
      <c r="G236" s="14"/>
      <c r="H236" s="14"/>
      <c r="I236" s="14"/>
      <c r="J236" s="14"/>
      <c r="K236" s="143" t="e">
        <f>VLOOKUP($C236,SBG!$C$9:$H$138,3,FALSE)</f>
        <v>#N/A</v>
      </c>
      <c r="L236" s="143" t="e">
        <f>VLOOKUP($C236,SBG!$C$9:$H$138,4,FALSE)</f>
        <v>#N/A</v>
      </c>
      <c r="M236" s="143" t="e">
        <f>VLOOKUP($C236,SBG!$C$9:$H$138,5,FALSE)</f>
        <v>#N/A</v>
      </c>
      <c r="N236" s="143" t="e">
        <f>VLOOKUP($C236,SBG!$C$9:$H$138,6,FALSE)</f>
        <v>#N/A</v>
      </c>
    </row>
    <row r="237" spans="1:14">
      <c r="A237" s="33" t="s">
        <v>585</v>
      </c>
      <c r="B237" s="147" t="s">
        <v>327</v>
      </c>
      <c r="C237" s="32"/>
      <c r="D237" s="14"/>
      <c r="E237" s="14"/>
      <c r="F237" s="14"/>
      <c r="G237" s="14"/>
      <c r="H237" s="14"/>
      <c r="I237" s="14"/>
      <c r="J237" s="14"/>
      <c r="K237" s="143" t="e">
        <f>VLOOKUP($C237,SBG!$C$9:$H$138,3,FALSE)</f>
        <v>#N/A</v>
      </c>
      <c r="L237" s="143" t="e">
        <f>VLOOKUP($C237,SBG!$C$9:$H$138,4,FALSE)</f>
        <v>#N/A</v>
      </c>
      <c r="M237" s="143" t="e">
        <f>VLOOKUP($C237,SBG!$C$9:$H$138,5,FALSE)</f>
        <v>#N/A</v>
      </c>
      <c r="N237" s="143" t="e">
        <f>VLOOKUP($C237,SBG!$C$9:$H$138,6,FALSE)</f>
        <v>#N/A</v>
      </c>
    </row>
    <row r="238" spans="1:14">
      <c r="A238" s="33" t="s">
        <v>608</v>
      </c>
      <c r="B238" s="147" t="s">
        <v>341</v>
      </c>
      <c r="C238" s="32"/>
      <c r="D238" s="14"/>
      <c r="E238" s="14"/>
      <c r="F238" s="14"/>
      <c r="G238" s="14"/>
      <c r="H238" s="14"/>
      <c r="I238" s="14"/>
      <c r="J238" s="14"/>
      <c r="K238" s="143" t="e">
        <f>VLOOKUP($C238,SBG!$C$9:$H$138,3,FALSE)</f>
        <v>#N/A</v>
      </c>
      <c r="L238" s="143" t="e">
        <f>VLOOKUP($C238,SBG!$C$9:$H$138,4,FALSE)</f>
        <v>#N/A</v>
      </c>
      <c r="M238" s="143" t="e">
        <f>VLOOKUP($C238,SBG!$C$9:$H$138,5,FALSE)</f>
        <v>#N/A</v>
      </c>
      <c r="N238" s="143" t="e">
        <f>VLOOKUP($C238,SBG!$C$9:$H$138,6,FALSE)</f>
        <v>#N/A</v>
      </c>
    </row>
    <row r="239" spans="1:14">
      <c r="A239" s="33" t="s">
        <v>647</v>
      </c>
      <c r="B239" s="33" t="s">
        <v>371</v>
      </c>
      <c r="C239" s="189" t="s">
        <v>87</v>
      </c>
      <c r="D239" s="14"/>
      <c r="E239" s="14"/>
      <c r="F239" s="14">
        <v>386</v>
      </c>
      <c r="G239" s="14"/>
      <c r="H239" s="14"/>
      <c r="I239" s="14" t="s">
        <v>918</v>
      </c>
      <c r="J239" s="14"/>
      <c r="K239" s="143">
        <f>VLOOKUP($C239,SBG!$C$9:$H$138,3,FALSE)</f>
        <v>381.6</v>
      </c>
      <c r="L239" s="143">
        <f>VLOOKUP($C239,SBG!$C$9:$H$138,4,FALSE)</f>
        <v>339.20000000000005</v>
      </c>
      <c r="M239" s="143">
        <f>VLOOKUP($C239,SBG!$C$9:$H$138,5,FALSE)</f>
        <v>296.79999999999995</v>
      </c>
      <c r="N239" s="143">
        <f>VLOOKUP($C239,SBG!$C$9:$H$138,6,FALSE)</f>
        <v>212</v>
      </c>
    </row>
    <row r="240" spans="1:14">
      <c r="A240" s="33" t="s">
        <v>738</v>
      </c>
      <c r="B240" s="33" t="s">
        <v>445</v>
      </c>
      <c r="C240" s="32"/>
      <c r="D240" s="14"/>
      <c r="E240" s="14"/>
      <c r="F240" s="14"/>
      <c r="G240" s="14"/>
      <c r="H240" s="14"/>
      <c r="I240" s="14"/>
      <c r="J240" s="14"/>
      <c r="K240" s="143" t="e">
        <f>VLOOKUP($C240,SBG!$C$9:$H$138,3,FALSE)</f>
        <v>#N/A</v>
      </c>
      <c r="L240" s="143" t="e">
        <f>VLOOKUP($C240,SBG!$C$9:$H$138,4,FALSE)</f>
        <v>#N/A</v>
      </c>
      <c r="M240" s="143" t="e">
        <f>VLOOKUP($C240,SBG!$C$9:$H$138,5,FALSE)</f>
        <v>#N/A</v>
      </c>
      <c r="N240" s="143" t="e">
        <f>VLOOKUP($C240,SBG!$C$9:$H$138,6,FALSE)</f>
        <v>#N/A</v>
      </c>
    </row>
    <row r="241" spans="1:14">
      <c r="A241" s="33" t="s">
        <v>544</v>
      </c>
      <c r="B241" s="147" t="s">
        <v>139</v>
      </c>
      <c r="C241" s="32" t="s">
        <v>275</v>
      </c>
      <c r="D241" s="14">
        <v>130</v>
      </c>
      <c r="E241" s="14"/>
      <c r="F241" s="14"/>
      <c r="G241" s="14"/>
      <c r="H241" s="14"/>
      <c r="I241" s="14"/>
      <c r="J241" s="14"/>
      <c r="K241" s="143">
        <f>VLOOKUP($C241,SBG!$C$9:$H$138,3,FALSE)</f>
        <v>493.2</v>
      </c>
      <c r="L241" s="143">
        <f>VLOOKUP($C241,SBG!$C$9:$H$138,4,FALSE)</f>
        <v>438.40000000000003</v>
      </c>
      <c r="M241" s="143">
        <f>VLOOKUP($C241,SBG!$C$9:$H$138,5,FALSE)</f>
        <v>383.59999999999997</v>
      </c>
      <c r="N241" s="143">
        <f>VLOOKUP($C241,SBG!$C$9:$H$138,6,FALSE)</f>
        <v>274</v>
      </c>
    </row>
    <row r="242" spans="1:14">
      <c r="A242" s="33" t="s">
        <v>805</v>
      </c>
      <c r="B242" s="33" t="s">
        <v>498</v>
      </c>
      <c r="C242" s="14"/>
      <c r="D242" s="14"/>
      <c r="E242" s="14"/>
      <c r="F242" s="14"/>
      <c r="G242" s="14"/>
      <c r="H242" s="14"/>
      <c r="I242" s="14"/>
      <c r="J242" s="14"/>
      <c r="K242" s="143" t="e">
        <f>VLOOKUP($C242,SBG!$C$9:$H$138,3,FALSE)</f>
        <v>#N/A</v>
      </c>
      <c r="L242" s="143" t="e">
        <f>VLOOKUP($C242,SBG!$C$9:$H$138,4,FALSE)</f>
        <v>#N/A</v>
      </c>
      <c r="M242" s="143" t="e">
        <f>VLOOKUP($C242,SBG!$C$9:$H$138,5,FALSE)</f>
        <v>#N/A</v>
      </c>
      <c r="N242" s="143" t="e">
        <f>VLOOKUP($C242,SBG!$C$9:$H$138,6,FALSE)</f>
        <v>#N/A</v>
      </c>
    </row>
    <row r="243" spans="1:14">
      <c r="A243" s="33" t="s">
        <v>560</v>
      </c>
      <c r="B243" s="33" t="s">
        <v>88</v>
      </c>
      <c r="C243" s="32"/>
      <c r="D243" s="14"/>
      <c r="E243" s="14"/>
      <c r="F243" s="14"/>
      <c r="G243" s="14"/>
      <c r="H243" s="14"/>
      <c r="I243" s="14"/>
      <c r="J243" s="14"/>
      <c r="K243" s="143" t="e">
        <f>VLOOKUP($C243,SBG!$C$9:$H$138,3,FALSE)</f>
        <v>#N/A</v>
      </c>
      <c r="L243" s="143" t="e">
        <f>VLOOKUP($C243,SBG!$C$9:$H$138,4,FALSE)</f>
        <v>#N/A</v>
      </c>
      <c r="M243" s="143" t="e">
        <f>VLOOKUP($C243,SBG!$C$9:$H$138,5,FALSE)</f>
        <v>#N/A</v>
      </c>
      <c r="N243" s="143" t="e">
        <f>VLOOKUP($C243,SBG!$C$9:$H$138,6,FALSE)</f>
        <v>#N/A</v>
      </c>
    </row>
    <row r="244" spans="1:14">
      <c r="A244" s="33" t="s">
        <v>616</v>
      </c>
      <c r="B244" s="147" t="s">
        <v>344</v>
      </c>
      <c r="C244" s="32" t="s">
        <v>48</v>
      </c>
      <c r="D244" s="14">
        <v>130</v>
      </c>
      <c r="E244" s="14"/>
      <c r="F244" s="14"/>
      <c r="G244" s="14"/>
      <c r="H244" s="14"/>
      <c r="I244" s="14"/>
      <c r="J244" s="14"/>
      <c r="K244" s="143">
        <f>VLOOKUP($C244,SBG!$C$9:$H$138,3,FALSE)</f>
        <v>554.4</v>
      </c>
      <c r="L244" s="143">
        <f>VLOOKUP($C244,SBG!$C$9:$H$138,4,FALSE)</f>
        <v>492.8</v>
      </c>
      <c r="M244" s="143">
        <f>VLOOKUP($C244,SBG!$C$9:$H$138,5,FALSE)</f>
        <v>431.2</v>
      </c>
      <c r="N244" s="143">
        <f>VLOOKUP($C244,SBG!$C$9:$H$138,6,FALSE)</f>
        <v>308</v>
      </c>
    </row>
    <row r="245" spans="1:14">
      <c r="A245" s="33" t="s">
        <v>630</v>
      </c>
      <c r="B245" s="147" t="s">
        <v>356</v>
      </c>
      <c r="C245" s="32"/>
      <c r="D245" s="14"/>
      <c r="E245" s="14"/>
      <c r="F245" s="14"/>
      <c r="G245" s="14"/>
      <c r="H245" s="14"/>
      <c r="I245" s="14"/>
      <c r="J245" s="14"/>
      <c r="K245" s="143" t="e">
        <f>VLOOKUP($C245,SBG!$C$9:$H$138,3,FALSE)</f>
        <v>#N/A</v>
      </c>
      <c r="L245" s="143" t="e">
        <f>VLOOKUP($C245,SBG!$C$9:$H$138,4,FALSE)</f>
        <v>#N/A</v>
      </c>
      <c r="M245" s="143" t="e">
        <f>VLOOKUP($C245,SBG!$C$9:$H$138,5,FALSE)</f>
        <v>#N/A</v>
      </c>
      <c r="N245" s="143" t="e">
        <f>VLOOKUP($C245,SBG!$C$9:$H$138,6,FALSE)</f>
        <v>#N/A</v>
      </c>
    </row>
    <row r="246" spans="1:14">
      <c r="A246" s="33" t="s">
        <v>551</v>
      </c>
      <c r="B246" s="147" t="s">
        <v>140</v>
      </c>
      <c r="C246" s="32"/>
      <c r="D246" s="14"/>
      <c r="E246" s="14"/>
      <c r="F246" s="14"/>
      <c r="G246" s="14"/>
      <c r="H246" s="14"/>
      <c r="I246" s="14"/>
      <c r="J246" s="14"/>
      <c r="K246" s="143" t="e">
        <f>VLOOKUP($C246,SBG!$C$9:$H$138,3,FALSE)</f>
        <v>#N/A</v>
      </c>
      <c r="L246" s="143" t="e">
        <f>VLOOKUP($C246,SBG!$C$9:$H$138,4,FALSE)</f>
        <v>#N/A</v>
      </c>
      <c r="M246" s="143" t="e">
        <f>VLOOKUP($C246,SBG!$C$9:$H$138,5,FALSE)</f>
        <v>#N/A</v>
      </c>
      <c r="N246" s="143" t="e">
        <f>VLOOKUP($C246,SBG!$C$9:$H$138,6,FALSE)</f>
        <v>#N/A</v>
      </c>
    </row>
    <row r="247" spans="1:14">
      <c r="A247" s="33" t="s">
        <v>661</v>
      </c>
      <c r="B247" s="147" t="s">
        <v>386</v>
      </c>
      <c r="C247" s="32"/>
      <c r="D247" s="14"/>
      <c r="E247" s="14"/>
      <c r="F247" s="14"/>
      <c r="G247" s="14"/>
      <c r="H247" s="14"/>
      <c r="I247" s="14"/>
      <c r="J247" s="14"/>
      <c r="K247" s="143" t="e">
        <f>VLOOKUP($C247,SBG!$C$9:$H$138,3,FALSE)</f>
        <v>#N/A</v>
      </c>
      <c r="L247" s="143" t="e">
        <f>VLOOKUP($C247,SBG!$C$9:$H$138,4,FALSE)</f>
        <v>#N/A</v>
      </c>
      <c r="M247" s="143" t="e">
        <f>VLOOKUP($C247,SBG!$C$9:$H$138,5,FALSE)</f>
        <v>#N/A</v>
      </c>
      <c r="N247" s="143" t="e">
        <f>VLOOKUP($C247,SBG!$C$9:$H$138,6,FALSE)</f>
        <v>#N/A</v>
      </c>
    </row>
    <row r="248" spans="1:14">
      <c r="A248" s="33" t="s">
        <v>673</v>
      </c>
      <c r="B248" s="147" t="s">
        <v>127</v>
      </c>
      <c r="C248" s="32"/>
      <c r="D248" s="14"/>
      <c r="E248" s="14"/>
      <c r="F248" s="14"/>
      <c r="G248" s="14"/>
      <c r="H248" s="14"/>
      <c r="I248" s="14"/>
      <c r="J248" s="14"/>
      <c r="K248" s="143" t="e">
        <f>VLOOKUP($C248,SBG!$C$9:$H$138,3,FALSE)</f>
        <v>#N/A</v>
      </c>
      <c r="L248" s="143" t="e">
        <f>VLOOKUP($C248,SBG!$C$9:$H$138,4,FALSE)</f>
        <v>#N/A</v>
      </c>
      <c r="M248" s="143" t="e">
        <f>VLOOKUP($C248,SBG!$C$9:$H$138,5,FALSE)</f>
        <v>#N/A</v>
      </c>
      <c r="N248" s="143" t="e">
        <f>VLOOKUP($C248,SBG!$C$9:$H$138,6,FALSE)</f>
        <v>#N/A</v>
      </c>
    </row>
    <row r="249" spans="1:14">
      <c r="A249" s="33" t="s">
        <v>799</v>
      </c>
      <c r="B249" s="33" t="s">
        <v>493</v>
      </c>
      <c r="C249" s="14"/>
      <c r="D249" s="14"/>
      <c r="E249" s="14"/>
      <c r="F249" s="14"/>
      <c r="G249" s="14"/>
      <c r="H249" s="14"/>
      <c r="I249" s="14"/>
      <c r="J249" s="14"/>
      <c r="K249" s="143" t="e">
        <f>VLOOKUP($C249,SBG!$C$9:$H$138,3,FALSE)</f>
        <v>#N/A</v>
      </c>
      <c r="L249" s="143" t="e">
        <f>VLOOKUP($C249,SBG!$C$9:$H$138,4,FALSE)</f>
        <v>#N/A</v>
      </c>
      <c r="M249" s="143" t="e">
        <f>VLOOKUP($C249,SBG!$C$9:$H$138,5,FALSE)</f>
        <v>#N/A</v>
      </c>
      <c r="N249" s="143" t="e">
        <f>VLOOKUP($C249,SBG!$C$9:$H$138,6,FALSE)</f>
        <v>#N/A</v>
      </c>
    </row>
    <row r="250" spans="1:14">
      <c r="A250" s="33" t="s">
        <v>824</v>
      </c>
      <c r="B250" s="33" t="s">
        <v>513</v>
      </c>
      <c r="C250" s="14" t="s">
        <v>196</v>
      </c>
      <c r="D250" s="14">
        <v>300</v>
      </c>
      <c r="E250" s="14"/>
      <c r="F250" s="14"/>
      <c r="G250" s="14"/>
      <c r="H250" s="14"/>
      <c r="I250" s="14" t="s">
        <v>914</v>
      </c>
      <c r="J250" s="14"/>
      <c r="K250" s="143" t="e">
        <f>VLOOKUP($C250,SBG!$C$9:$H$138,3,FALSE)</f>
        <v>#N/A</v>
      </c>
      <c r="L250" s="143" t="e">
        <f>VLOOKUP($C250,SBG!$C$9:$H$138,4,FALSE)</f>
        <v>#N/A</v>
      </c>
      <c r="M250" s="143" t="e">
        <f>VLOOKUP($C250,SBG!$C$9:$H$138,5,FALSE)</f>
        <v>#N/A</v>
      </c>
      <c r="N250" s="143" t="e">
        <f>VLOOKUP($C250,SBG!$C$9:$H$138,6,FALSE)</f>
        <v>#N/A</v>
      </c>
    </row>
    <row r="251" spans="1:14">
      <c r="A251" s="33" t="s">
        <v>833</v>
      </c>
      <c r="B251" s="33" t="s">
        <v>520</v>
      </c>
      <c r="C251" s="14"/>
      <c r="D251" s="14"/>
      <c r="E251" s="14"/>
      <c r="F251" s="14"/>
      <c r="G251" s="14"/>
      <c r="H251" s="14"/>
      <c r="I251" s="14"/>
      <c r="J251" s="14"/>
      <c r="K251" s="143" t="e">
        <f>VLOOKUP($C251,SBG!$C$9:$H$138,3,FALSE)</f>
        <v>#N/A</v>
      </c>
      <c r="L251" s="143" t="e">
        <f>VLOOKUP($C251,SBG!$C$9:$H$138,4,FALSE)</f>
        <v>#N/A</v>
      </c>
      <c r="M251" s="143" t="e">
        <f>VLOOKUP($C251,SBG!$C$9:$H$138,5,FALSE)</f>
        <v>#N/A</v>
      </c>
      <c r="N251" s="143" t="e">
        <f>VLOOKUP($C251,SBG!$C$9:$H$138,6,FALSE)</f>
        <v>#N/A</v>
      </c>
    </row>
    <row r="252" spans="1:14">
      <c r="A252" s="33" t="s">
        <v>636</v>
      </c>
      <c r="B252" s="147" t="s">
        <v>362</v>
      </c>
      <c r="C252" s="32"/>
      <c r="D252" s="14"/>
      <c r="E252" s="14"/>
      <c r="F252" s="14"/>
      <c r="G252" s="14"/>
      <c r="H252" s="14"/>
      <c r="I252" s="14"/>
      <c r="J252" s="14"/>
      <c r="K252" s="143" t="e">
        <f>VLOOKUP($C252,SBG!$C$9:$H$138,3,FALSE)</f>
        <v>#N/A</v>
      </c>
      <c r="L252" s="143" t="e">
        <f>VLOOKUP($C252,SBG!$C$9:$H$138,4,FALSE)</f>
        <v>#N/A</v>
      </c>
      <c r="M252" s="143" t="e">
        <f>VLOOKUP($C252,SBG!$C$9:$H$138,5,FALSE)</f>
        <v>#N/A</v>
      </c>
      <c r="N252" s="143" t="e">
        <f>VLOOKUP($C252,SBG!$C$9:$H$138,6,FALSE)</f>
        <v>#N/A</v>
      </c>
    </row>
    <row r="253" spans="1:14">
      <c r="A253" s="33" t="s">
        <v>786</v>
      </c>
      <c r="B253" s="33" t="s">
        <v>481</v>
      </c>
      <c r="C253" s="14" t="s">
        <v>60</v>
      </c>
      <c r="D253" s="14">
        <v>170</v>
      </c>
      <c r="E253" s="14"/>
      <c r="F253" s="14"/>
      <c r="G253" s="14"/>
      <c r="H253" s="14"/>
      <c r="I253" s="14"/>
      <c r="J253" s="14"/>
      <c r="K253" s="143">
        <f>VLOOKUP($C253,SBG!$C$9:$H$138,3,FALSE)</f>
        <v>549</v>
      </c>
      <c r="L253" s="143">
        <f>VLOOKUP($C253,SBG!$C$9:$H$138,4,FALSE)</f>
        <v>488</v>
      </c>
      <c r="M253" s="143">
        <f>VLOOKUP($C253,SBG!$C$9:$H$138,5,FALSE)</f>
        <v>427</v>
      </c>
      <c r="N253" s="143">
        <f>VLOOKUP($C253,SBG!$C$9:$H$138,6,FALSE)</f>
        <v>305</v>
      </c>
    </row>
    <row r="254" spans="1:14">
      <c r="A254" s="33" t="s">
        <v>789</v>
      </c>
      <c r="B254" s="33" t="s">
        <v>484</v>
      </c>
      <c r="C254" s="14" t="s">
        <v>265</v>
      </c>
      <c r="D254" s="14">
        <v>120</v>
      </c>
      <c r="E254" s="14"/>
      <c r="F254" s="14"/>
      <c r="G254" s="14"/>
      <c r="H254" s="14"/>
      <c r="I254" s="14"/>
      <c r="J254" s="14"/>
      <c r="K254" s="143">
        <f>VLOOKUP($C254,SBG!$C$9:$H$138,3,FALSE)</f>
        <v>496.8</v>
      </c>
      <c r="L254" s="143">
        <f>VLOOKUP($C254,SBG!$C$9:$H$138,4,FALSE)</f>
        <v>441.6</v>
      </c>
      <c r="M254" s="143">
        <f>VLOOKUP($C254,SBG!$C$9:$H$138,5,FALSE)</f>
        <v>386.4</v>
      </c>
      <c r="N254" s="143">
        <f>VLOOKUP($C254,SBG!$C$9:$H$138,6,FALSE)</f>
        <v>276</v>
      </c>
    </row>
    <row r="255" spans="1:14">
      <c r="A255" s="33" t="s">
        <v>784</v>
      </c>
      <c r="B255" s="33" t="s">
        <v>479</v>
      </c>
      <c r="C255" s="14"/>
      <c r="D255" s="14"/>
      <c r="E255" s="14"/>
      <c r="F255" s="14"/>
      <c r="G255" s="14"/>
      <c r="H255" s="14"/>
      <c r="I255" s="14"/>
      <c r="J255" s="14"/>
      <c r="K255" s="143" t="e">
        <f>VLOOKUP($C255,SBG!$C$9:$H$138,3,FALSE)</f>
        <v>#N/A</v>
      </c>
      <c r="L255" s="143" t="e">
        <f>VLOOKUP($C255,SBG!$C$9:$H$138,4,FALSE)</f>
        <v>#N/A</v>
      </c>
      <c r="M255" s="143" t="e">
        <f>VLOOKUP($C255,SBG!$C$9:$H$138,5,FALSE)</f>
        <v>#N/A</v>
      </c>
      <c r="N255" s="143" t="e">
        <f>VLOOKUP($C255,SBG!$C$9:$H$138,6,FALSE)</f>
        <v>#N/A</v>
      </c>
    </row>
    <row r="256" spans="1:14">
      <c r="A256" s="33" t="s">
        <v>743</v>
      </c>
      <c r="B256" s="149" t="s">
        <v>449</v>
      </c>
      <c r="C256" s="148"/>
      <c r="D256" s="14"/>
      <c r="E256" s="14"/>
      <c r="F256" s="14"/>
      <c r="G256" s="14"/>
      <c r="H256" s="14"/>
      <c r="I256" s="14"/>
      <c r="J256" s="14"/>
      <c r="K256" s="143" t="e">
        <f>VLOOKUP($C256,SBG!$C$9:$H$138,3,FALSE)</f>
        <v>#N/A</v>
      </c>
      <c r="L256" s="143" t="e">
        <f>VLOOKUP($C256,SBG!$C$9:$H$138,4,FALSE)</f>
        <v>#N/A</v>
      </c>
      <c r="M256" s="143" t="e">
        <f>VLOOKUP($C256,SBG!$C$9:$H$138,5,FALSE)</f>
        <v>#N/A</v>
      </c>
      <c r="N256" s="143" t="e">
        <f>VLOOKUP($C256,SBG!$C$9:$H$138,6,FALSE)</f>
        <v>#N/A</v>
      </c>
    </row>
    <row r="257" spans="1:14">
      <c r="A257" s="33" t="s">
        <v>579</v>
      </c>
      <c r="B257" s="147" t="s">
        <v>321</v>
      </c>
      <c r="C257" s="32" t="s">
        <v>217</v>
      </c>
      <c r="D257" s="14">
        <v>80</v>
      </c>
      <c r="E257" s="14"/>
      <c r="F257" s="14"/>
      <c r="G257" s="14"/>
      <c r="H257" s="14"/>
      <c r="I257" s="33"/>
      <c r="J257" s="33"/>
      <c r="K257" s="143">
        <f>VLOOKUP($C257,SBG!$C$9:$H$138,3,FALSE)</f>
        <v>513</v>
      </c>
      <c r="L257" s="143">
        <f>VLOOKUP($C257,SBG!$C$9:$H$138,4,FALSE)</f>
        <v>456</v>
      </c>
      <c r="M257" s="143">
        <f>VLOOKUP($C257,SBG!$C$9:$H$138,5,FALSE)</f>
        <v>399</v>
      </c>
      <c r="N257" s="143">
        <f>VLOOKUP($C257,SBG!$C$9:$H$138,6,FALSE)</f>
        <v>285</v>
      </c>
    </row>
    <row r="258" spans="1:14">
      <c r="A258" s="33" t="s">
        <v>791</v>
      </c>
      <c r="B258" s="33" t="s">
        <v>106</v>
      </c>
      <c r="C258" s="14"/>
      <c r="D258" s="14"/>
      <c r="E258" s="14"/>
      <c r="F258" s="14"/>
      <c r="G258" s="14"/>
      <c r="H258" s="14"/>
      <c r="I258" s="14"/>
      <c r="J258" s="14"/>
      <c r="K258" s="143" t="e">
        <f>VLOOKUP($C258,SBG!$C$9:$H$138,3,FALSE)</f>
        <v>#N/A</v>
      </c>
      <c r="L258" s="143" t="e">
        <f>VLOOKUP($C258,SBG!$C$9:$H$138,4,FALSE)</f>
        <v>#N/A</v>
      </c>
      <c r="M258" s="143" t="e">
        <f>VLOOKUP($C258,SBG!$C$9:$H$138,5,FALSE)</f>
        <v>#N/A</v>
      </c>
      <c r="N258" s="143" t="e">
        <f>VLOOKUP($C258,SBG!$C$9:$H$138,6,FALSE)</f>
        <v>#N/A</v>
      </c>
    </row>
    <row r="259" spans="1:14">
      <c r="A259" s="33" t="s">
        <v>828</v>
      </c>
      <c r="B259" s="33" t="s">
        <v>516</v>
      </c>
      <c r="C259" s="14"/>
      <c r="D259" s="14"/>
      <c r="E259" s="14"/>
      <c r="F259" s="14"/>
      <c r="G259" s="14"/>
      <c r="H259" s="14"/>
      <c r="I259" s="14"/>
      <c r="J259" s="14"/>
      <c r="K259" s="143" t="e">
        <f>VLOOKUP($C259,SBG!$C$9:$H$138,3,FALSE)</f>
        <v>#N/A</v>
      </c>
      <c r="L259" s="143" t="e">
        <f>VLOOKUP($C259,SBG!$C$9:$H$138,4,FALSE)</f>
        <v>#N/A</v>
      </c>
      <c r="M259" s="143" t="e">
        <f>VLOOKUP($C259,SBG!$C$9:$H$138,5,FALSE)</f>
        <v>#N/A</v>
      </c>
      <c r="N259" s="143" t="e">
        <f>VLOOKUP($C259,SBG!$C$9:$H$138,6,FALSE)</f>
        <v>#N/A</v>
      </c>
    </row>
    <row r="260" spans="1:14">
      <c r="A260" s="33" t="s">
        <v>587</v>
      </c>
      <c r="B260" s="147" t="s">
        <v>329</v>
      </c>
      <c r="C260" s="32"/>
      <c r="D260" s="14"/>
      <c r="E260" s="14"/>
      <c r="F260" s="14"/>
      <c r="G260" s="14"/>
      <c r="H260" s="14"/>
      <c r="I260" s="14"/>
      <c r="J260" s="14"/>
      <c r="K260" s="143" t="e">
        <f>VLOOKUP($C260,SBG!$C$9:$H$138,3,FALSE)</f>
        <v>#N/A</v>
      </c>
      <c r="L260" s="143" t="e">
        <f>VLOOKUP($C260,SBG!$C$9:$H$138,4,FALSE)</f>
        <v>#N/A</v>
      </c>
      <c r="M260" s="143" t="e">
        <f>VLOOKUP($C260,SBG!$C$9:$H$138,5,FALSE)</f>
        <v>#N/A</v>
      </c>
      <c r="N260" s="143" t="e">
        <f>VLOOKUP($C260,SBG!$C$9:$H$138,6,FALSE)</f>
        <v>#N/A</v>
      </c>
    </row>
    <row r="261" spans="1:14">
      <c r="A261" s="33" t="s">
        <v>712</v>
      </c>
      <c r="B261" s="147" t="s">
        <v>423</v>
      </c>
      <c r="C261" s="32"/>
      <c r="D261" s="14"/>
      <c r="E261" s="14"/>
      <c r="F261" s="14"/>
      <c r="G261" s="14"/>
      <c r="H261" s="14"/>
      <c r="I261" s="14"/>
      <c r="J261" s="14"/>
      <c r="K261" s="143" t="e">
        <f>VLOOKUP($C261,SBG!$C$9:$H$138,3,FALSE)</f>
        <v>#N/A</v>
      </c>
      <c r="L261" s="143" t="e">
        <f>VLOOKUP($C261,SBG!$C$9:$H$138,4,FALSE)</f>
        <v>#N/A</v>
      </c>
      <c r="M261" s="143" t="e">
        <f>VLOOKUP($C261,SBG!$C$9:$H$138,5,FALSE)</f>
        <v>#N/A</v>
      </c>
      <c r="N261" s="143" t="e">
        <f>VLOOKUP($C261,SBG!$C$9:$H$138,6,FALSE)</f>
        <v>#N/A</v>
      </c>
    </row>
    <row r="262" spans="1:14">
      <c r="A262" s="33" t="s">
        <v>646</v>
      </c>
      <c r="B262" s="33" t="s">
        <v>370</v>
      </c>
      <c r="C262" s="148"/>
      <c r="D262" s="14"/>
      <c r="E262" s="14"/>
      <c r="F262" s="14"/>
      <c r="G262" s="14"/>
      <c r="H262" s="14"/>
      <c r="I262" s="14"/>
      <c r="J262" s="14"/>
      <c r="K262" s="143" t="e">
        <f>VLOOKUP($C262,SBG!$C$9:$H$138,3,FALSE)</f>
        <v>#N/A</v>
      </c>
      <c r="L262" s="143" t="e">
        <f>VLOOKUP($C262,SBG!$C$9:$H$138,4,FALSE)</f>
        <v>#N/A</v>
      </c>
      <c r="M262" s="143" t="e">
        <f>VLOOKUP($C262,SBG!$C$9:$H$138,5,FALSE)</f>
        <v>#N/A</v>
      </c>
      <c r="N262" s="143" t="e">
        <f>VLOOKUP($C262,SBG!$C$9:$H$138,6,FALSE)</f>
        <v>#N/A</v>
      </c>
    </row>
    <row r="263" spans="1:14">
      <c r="A263" s="33" t="s">
        <v>734</v>
      </c>
      <c r="B263" s="33" t="s">
        <v>442</v>
      </c>
      <c r="C263" s="32"/>
      <c r="D263" s="14"/>
      <c r="E263" s="14"/>
      <c r="F263" s="14"/>
      <c r="G263" s="14"/>
      <c r="H263" s="14"/>
      <c r="I263" s="14"/>
      <c r="J263" s="14"/>
      <c r="K263" s="143" t="e">
        <f>VLOOKUP($C263,SBG!$C$9:$H$138,3,FALSE)</f>
        <v>#N/A</v>
      </c>
      <c r="L263" s="143" t="e">
        <f>VLOOKUP($C263,SBG!$C$9:$H$138,4,FALSE)</f>
        <v>#N/A</v>
      </c>
      <c r="M263" s="143" t="e">
        <f>VLOOKUP($C263,SBG!$C$9:$H$138,5,FALSE)</f>
        <v>#N/A</v>
      </c>
      <c r="N263" s="143" t="e">
        <f>VLOOKUP($C263,SBG!$C$9:$H$138,6,FALSE)</f>
        <v>#N/A</v>
      </c>
    </row>
    <row r="264" spans="1:14">
      <c r="A264" s="33" t="s">
        <v>654</v>
      </c>
      <c r="B264" s="33" t="s">
        <v>379</v>
      </c>
      <c r="C264" s="32"/>
      <c r="D264" s="14"/>
      <c r="E264" s="14"/>
      <c r="F264" s="14"/>
      <c r="G264" s="14"/>
      <c r="H264" s="14"/>
      <c r="I264" s="14"/>
      <c r="J264" s="14"/>
      <c r="K264" s="143" t="e">
        <f>VLOOKUP($C264,SBG!$C$9:$H$138,3,FALSE)</f>
        <v>#N/A</v>
      </c>
      <c r="L264" s="143" t="e">
        <f>VLOOKUP($C264,SBG!$C$9:$H$138,4,FALSE)</f>
        <v>#N/A</v>
      </c>
      <c r="M264" s="143" t="e">
        <f>VLOOKUP($C264,SBG!$C$9:$H$138,5,FALSE)</f>
        <v>#N/A</v>
      </c>
      <c r="N264" s="143" t="e">
        <f>VLOOKUP($C264,SBG!$C$9:$H$138,6,FALSE)</f>
        <v>#N/A</v>
      </c>
    </row>
    <row r="265" spans="1:14">
      <c r="A265" s="33" t="s">
        <v>751</v>
      </c>
      <c r="B265" s="147" t="s">
        <v>457</v>
      </c>
      <c r="C265" s="32" t="s">
        <v>275</v>
      </c>
      <c r="D265" s="14">
        <v>260</v>
      </c>
      <c r="E265" s="14"/>
      <c r="F265" s="14">
        <v>448</v>
      </c>
      <c r="G265" s="14"/>
      <c r="H265" s="14"/>
      <c r="I265" s="14" t="s">
        <v>918</v>
      </c>
      <c r="J265" s="14"/>
      <c r="K265" s="143">
        <f>VLOOKUP($C265,SBG!$C$9:$H$138,3,FALSE)</f>
        <v>493.2</v>
      </c>
      <c r="L265" s="143">
        <f>VLOOKUP($C265,SBG!$C$9:$H$138,4,FALSE)</f>
        <v>438.40000000000003</v>
      </c>
      <c r="M265" s="143">
        <f>VLOOKUP($C265,SBG!$C$9:$H$138,5,FALSE)</f>
        <v>383.59999999999997</v>
      </c>
      <c r="N265" s="143">
        <f>VLOOKUP($C265,SBG!$C$9:$H$138,6,FALSE)</f>
        <v>274</v>
      </c>
    </row>
    <row r="266" spans="1:14">
      <c r="A266" s="33" t="s">
        <v>574</v>
      </c>
      <c r="B266" s="147" t="s">
        <v>316</v>
      </c>
      <c r="C266" s="14" t="s">
        <v>85</v>
      </c>
      <c r="D266" s="14"/>
      <c r="E266" s="14">
        <v>544</v>
      </c>
      <c r="F266" s="14">
        <v>478</v>
      </c>
      <c r="G266" s="14">
        <v>414</v>
      </c>
      <c r="H266" s="14"/>
      <c r="I266" s="14" t="s">
        <v>950</v>
      </c>
      <c r="J266" s="14"/>
      <c r="K266" s="143">
        <f>VLOOKUP($C266,SBG!$C$9:$H$138,3,FALSE)</f>
        <v>574.20000000000005</v>
      </c>
      <c r="L266" s="143">
        <f>VLOOKUP($C266,SBG!$C$9:$H$138,4,FALSE)</f>
        <v>510.40000000000003</v>
      </c>
      <c r="M266" s="143">
        <f>VLOOKUP($C266,SBG!$C$9:$H$138,5,FALSE)</f>
        <v>446.59999999999997</v>
      </c>
      <c r="N266" s="143">
        <f>VLOOKUP($C266,SBG!$C$9:$H$138,6,FALSE)</f>
        <v>319</v>
      </c>
    </row>
    <row r="267" spans="1:14">
      <c r="A267" s="33" t="s">
        <v>684</v>
      </c>
      <c r="B267" s="33" t="s">
        <v>399</v>
      </c>
      <c r="C267" s="14"/>
      <c r="D267" s="14"/>
      <c r="E267" s="14"/>
      <c r="F267" s="14"/>
      <c r="G267" s="14"/>
      <c r="H267" s="14"/>
      <c r="I267" s="14"/>
      <c r="J267" s="14"/>
      <c r="K267" s="143" t="e">
        <f>VLOOKUP($C267,SBG!$C$9:$H$138,3,FALSE)</f>
        <v>#N/A</v>
      </c>
      <c r="L267" s="143" t="e">
        <f>VLOOKUP($C267,SBG!$C$9:$H$138,4,FALSE)</f>
        <v>#N/A</v>
      </c>
      <c r="M267" s="143" t="e">
        <f>VLOOKUP($C267,SBG!$C$9:$H$138,5,FALSE)</f>
        <v>#N/A</v>
      </c>
      <c r="N267" s="143" t="e">
        <f>VLOOKUP($C267,SBG!$C$9:$H$138,6,FALSE)</f>
        <v>#N/A</v>
      </c>
    </row>
    <row r="268" spans="1:14">
      <c r="A268" s="33" t="s">
        <v>742</v>
      </c>
      <c r="B268" s="149" t="s">
        <v>448</v>
      </c>
      <c r="C268" s="148"/>
      <c r="D268" s="14"/>
      <c r="E268" s="14"/>
      <c r="F268" s="14"/>
      <c r="G268" s="14"/>
      <c r="H268" s="14"/>
      <c r="I268" s="14"/>
      <c r="J268" s="14"/>
      <c r="K268" s="143" t="e">
        <f>VLOOKUP($C268,SBG!$C$9:$H$138,3,FALSE)</f>
        <v>#N/A</v>
      </c>
      <c r="L268" s="143" t="e">
        <f>VLOOKUP($C268,SBG!$C$9:$H$138,4,FALSE)</f>
        <v>#N/A</v>
      </c>
      <c r="M268" s="143" t="e">
        <f>VLOOKUP($C268,SBG!$C$9:$H$138,5,FALSE)</f>
        <v>#N/A</v>
      </c>
      <c r="N268" s="143" t="e">
        <f>VLOOKUP($C268,SBG!$C$9:$H$138,6,FALSE)</f>
        <v>#N/A</v>
      </c>
    </row>
    <row r="269" spans="1:14">
      <c r="A269" s="33" t="s">
        <v>660</v>
      </c>
      <c r="B269" s="147" t="s">
        <v>385</v>
      </c>
      <c r="C269" s="32"/>
      <c r="D269" s="14"/>
      <c r="E269" s="14"/>
      <c r="F269" s="14"/>
      <c r="G269" s="14"/>
      <c r="H269" s="14"/>
      <c r="I269" s="14"/>
      <c r="J269" s="14"/>
      <c r="K269" s="143" t="e">
        <f>VLOOKUP($C269,SBG!$C$9:$H$138,3,FALSE)</f>
        <v>#N/A</v>
      </c>
      <c r="L269" s="143" t="e">
        <f>VLOOKUP($C269,SBG!$C$9:$H$138,4,FALSE)</f>
        <v>#N/A</v>
      </c>
      <c r="M269" s="143" t="e">
        <f>VLOOKUP($C269,SBG!$C$9:$H$138,5,FALSE)</f>
        <v>#N/A</v>
      </c>
      <c r="N269" s="143" t="e">
        <f>VLOOKUP($C269,SBG!$C$9:$H$138,6,FALSE)</f>
        <v>#N/A</v>
      </c>
    </row>
    <row r="270" spans="1:14">
      <c r="A270" s="33" t="s">
        <v>753</v>
      </c>
      <c r="B270" s="33" t="s">
        <v>459</v>
      </c>
      <c r="C270" s="32"/>
      <c r="D270" s="14"/>
      <c r="E270" s="14"/>
      <c r="F270" s="14"/>
      <c r="G270" s="14"/>
      <c r="H270" s="14"/>
      <c r="I270" s="14"/>
      <c r="J270" s="14"/>
      <c r="K270" s="143" t="e">
        <f>VLOOKUP($C270,SBG!$C$9:$H$138,3,FALSE)</f>
        <v>#N/A</v>
      </c>
      <c r="L270" s="143" t="e">
        <f>VLOOKUP($C270,SBG!$C$9:$H$138,4,FALSE)</f>
        <v>#N/A</v>
      </c>
      <c r="M270" s="143" t="e">
        <f>VLOOKUP($C270,SBG!$C$9:$H$138,5,FALSE)</f>
        <v>#N/A</v>
      </c>
      <c r="N270" s="143" t="e">
        <f>VLOOKUP($C270,SBG!$C$9:$H$138,6,FALSE)</f>
        <v>#N/A</v>
      </c>
    </row>
    <row r="271" spans="1:14">
      <c r="A271" s="33" t="s">
        <v>741</v>
      </c>
      <c r="B271" s="33" t="s">
        <v>447</v>
      </c>
      <c r="C271" s="14"/>
      <c r="D271" s="14"/>
      <c r="E271" s="14"/>
      <c r="F271" s="14"/>
      <c r="G271" s="14"/>
      <c r="H271" s="14"/>
      <c r="I271" s="14"/>
      <c r="J271" s="14"/>
      <c r="K271" s="143" t="e">
        <f>VLOOKUP($C271,SBG!$C$9:$H$138,3,FALSE)</f>
        <v>#N/A</v>
      </c>
      <c r="L271" s="143" t="e">
        <f>VLOOKUP($C271,SBG!$C$9:$H$138,4,FALSE)</f>
        <v>#N/A</v>
      </c>
      <c r="M271" s="143" t="e">
        <f>VLOOKUP($C271,SBG!$C$9:$H$138,5,FALSE)</f>
        <v>#N/A</v>
      </c>
      <c r="N271" s="143" t="e">
        <f>VLOOKUP($C271,SBG!$C$9:$H$138,6,FALSE)</f>
        <v>#N/A</v>
      </c>
    </row>
    <row r="272" spans="1:14">
      <c r="A272" s="33" t="s">
        <v>603</v>
      </c>
      <c r="B272" s="147" t="s">
        <v>337</v>
      </c>
      <c r="C272" s="32"/>
      <c r="D272" s="14"/>
      <c r="E272" s="14"/>
      <c r="F272" s="14"/>
      <c r="G272" s="14"/>
      <c r="H272" s="14"/>
      <c r="I272" s="14"/>
      <c r="J272" s="14"/>
      <c r="K272" s="143" t="e">
        <f>VLOOKUP($C272,SBG!$C$9:$H$138,3,FALSE)</f>
        <v>#N/A</v>
      </c>
      <c r="L272" s="143" t="e">
        <f>VLOOKUP($C272,SBG!$C$9:$H$138,4,FALSE)</f>
        <v>#N/A</v>
      </c>
      <c r="M272" s="143" t="e">
        <f>VLOOKUP($C272,SBG!$C$9:$H$138,5,FALSE)</f>
        <v>#N/A</v>
      </c>
      <c r="N272" s="143" t="e">
        <f>VLOOKUP($C272,SBG!$C$9:$H$138,6,FALSE)</f>
        <v>#N/A</v>
      </c>
    </row>
    <row r="273" spans="1:14">
      <c r="A273" s="33" t="s">
        <v>781</v>
      </c>
      <c r="B273" s="33" t="s">
        <v>116</v>
      </c>
      <c r="C273" s="14" t="s">
        <v>248</v>
      </c>
      <c r="D273" s="14"/>
      <c r="E273" s="14"/>
      <c r="F273" s="14">
        <v>252</v>
      </c>
      <c r="G273" s="14"/>
      <c r="H273" s="14"/>
      <c r="I273" s="14"/>
      <c r="J273" s="14"/>
      <c r="K273" s="143">
        <f>VLOOKUP($C273,SBG!$C$9:$H$138,3,FALSE)</f>
        <v>491.40000000000003</v>
      </c>
      <c r="L273" s="143">
        <f>VLOOKUP($C273,SBG!$C$9:$H$138,4,FALSE)</f>
        <v>436.8</v>
      </c>
      <c r="M273" s="143">
        <f>VLOOKUP($C273,SBG!$C$9:$H$138,5,FALSE)</f>
        <v>382.2</v>
      </c>
      <c r="N273" s="143">
        <f>VLOOKUP($C273,SBG!$C$9:$H$138,6,FALSE)</f>
        <v>273</v>
      </c>
    </row>
    <row r="274" spans="1:14">
      <c r="A274" s="33" t="s">
        <v>793</v>
      </c>
      <c r="B274" s="33" t="s">
        <v>487</v>
      </c>
      <c r="C274" s="14"/>
      <c r="D274" s="14"/>
      <c r="E274" s="14"/>
      <c r="F274" s="14"/>
      <c r="G274" s="14"/>
      <c r="H274" s="14"/>
      <c r="I274" s="14"/>
      <c r="J274" s="14"/>
      <c r="K274" s="143" t="e">
        <f>VLOOKUP($C274,SBG!$C$9:$H$138,3,FALSE)</f>
        <v>#N/A</v>
      </c>
      <c r="L274" s="143" t="e">
        <f>VLOOKUP($C274,SBG!$C$9:$H$138,4,FALSE)</f>
        <v>#N/A</v>
      </c>
      <c r="M274" s="143" t="e">
        <f>VLOOKUP($C274,SBG!$C$9:$H$138,5,FALSE)</f>
        <v>#N/A</v>
      </c>
      <c r="N274" s="143" t="e">
        <f>VLOOKUP($C274,SBG!$C$9:$H$138,6,FALSE)</f>
        <v>#N/A</v>
      </c>
    </row>
    <row r="275" spans="1:14">
      <c r="A275" s="33" t="s">
        <v>809</v>
      </c>
      <c r="B275" s="33" t="s">
        <v>502</v>
      </c>
      <c r="C275" s="14"/>
      <c r="D275" s="14"/>
      <c r="E275" s="14"/>
      <c r="F275" s="14"/>
      <c r="G275" s="14"/>
      <c r="H275" s="14"/>
      <c r="I275" s="14"/>
      <c r="J275" s="14"/>
      <c r="K275" s="143" t="e">
        <f>VLOOKUP($C275,SBG!$C$9:$H$138,3,FALSE)</f>
        <v>#N/A</v>
      </c>
      <c r="L275" s="143" t="e">
        <f>VLOOKUP($C275,SBG!$C$9:$H$138,4,FALSE)</f>
        <v>#N/A</v>
      </c>
      <c r="M275" s="143" t="e">
        <f>VLOOKUP($C275,SBG!$C$9:$H$138,5,FALSE)</f>
        <v>#N/A</v>
      </c>
      <c r="N275" s="143" t="e">
        <f>VLOOKUP($C275,SBG!$C$9:$H$138,6,FALSE)</f>
        <v>#N/A</v>
      </c>
    </row>
    <row r="276" spans="1:14">
      <c r="A276" s="33" t="s">
        <v>599</v>
      </c>
      <c r="B276" s="147" t="s">
        <v>145</v>
      </c>
      <c r="C276" s="32"/>
      <c r="D276" s="14"/>
      <c r="E276" s="14"/>
      <c r="F276" s="14"/>
      <c r="G276" s="14"/>
      <c r="H276" s="14"/>
      <c r="I276" s="14"/>
      <c r="J276" s="14"/>
      <c r="K276" s="143" t="e">
        <f>VLOOKUP($C276,SBG!$C$9:$H$138,3,FALSE)</f>
        <v>#N/A</v>
      </c>
      <c r="L276" s="143" t="e">
        <f>VLOOKUP($C276,SBG!$C$9:$H$138,4,FALSE)</f>
        <v>#N/A</v>
      </c>
      <c r="M276" s="143" t="e">
        <f>VLOOKUP($C276,SBG!$C$9:$H$138,5,FALSE)</f>
        <v>#N/A</v>
      </c>
      <c r="N276" s="143" t="e">
        <f>VLOOKUP($C276,SBG!$C$9:$H$138,6,FALSE)</f>
        <v>#N/A</v>
      </c>
    </row>
    <row r="277" spans="1:14">
      <c r="A277" s="33" t="s">
        <v>621</v>
      </c>
      <c r="B277" s="147" t="s">
        <v>349</v>
      </c>
      <c r="C277" s="32"/>
      <c r="D277" s="14"/>
      <c r="E277" s="14"/>
      <c r="F277" s="14"/>
      <c r="G277" s="14"/>
      <c r="H277" s="14"/>
      <c r="I277" s="14"/>
      <c r="J277" s="14"/>
      <c r="K277" s="143" t="e">
        <f>VLOOKUP($C277,SBG!$C$9:$H$138,3,FALSE)</f>
        <v>#N/A</v>
      </c>
      <c r="L277" s="143" t="e">
        <f>VLOOKUP($C277,SBG!$C$9:$H$138,4,FALSE)</f>
        <v>#N/A</v>
      </c>
      <c r="M277" s="143" t="e">
        <f>VLOOKUP($C277,SBG!$C$9:$H$138,5,FALSE)</f>
        <v>#N/A</v>
      </c>
      <c r="N277" s="143" t="e">
        <f>VLOOKUP($C277,SBG!$C$9:$H$138,6,FALSE)</f>
        <v>#N/A</v>
      </c>
    </row>
    <row r="278" spans="1:14">
      <c r="A278" s="33" t="s">
        <v>703</v>
      </c>
      <c r="B278" s="33" t="s">
        <v>416</v>
      </c>
      <c r="C278" s="148"/>
      <c r="D278" s="14"/>
      <c r="E278" s="14"/>
      <c r="F278" s="14"/>
      <c r="G278" s="14"/>
      <c r="H278" s="14"/>
      <c r="I278" s="14"/>
      <c r="J278" s="14"/>
      <c r="K278" s="143" t="e">
        <f>VLOOKUP($C278,SBG!$C$9:$H$138,3,FALSE)</f>
        <v>#N/A</v>
      </c>
      <c r="L278" s="143" t="e">
        <f>VLOOKUP($C278,SBG!$C$9:$H$138,4,FALSE)</f>
        <v>#N/A</v>
      </c>
      <c r="M278" s="143" t="e">
        <f>VLOOKUP($C278,SBG!$C$9:$H$138,5,FALSE)</f>
        <v>#N/A</v>
      </c>
      <c r="N278" s="143" t="e">
        <f>VLOOKUP($C278,SBG!$C$9:$H$138,6,FALSE)</f>
        <v>#N/A</v>
      </c>
    </row>
    <row r="279" spans="1:14">
      <c r="A279" s="33" t="s">
        <v>719</v>
      </c>
      <c r="B279" s="147" t="s">
        <v>429</v>
      </c>
      <c r="C279" s="148"/>
      <c r="D279" s="14"/>
      <c r="E279" s="14"/>
      <c r="F279" s="14"/>
      <c r="G279" s="14"/>
      <c r="H279" s="14"/>
      <c r="I279" s="14"/>
      <c r="J279" s="14"/>
      <c r="K279" s="143" t="e">
        <f>VLOOKUP($C279,SBG!$C$9:$H$138,3,FALSE)</f>
        <v>#N/A</v>
      </c>
      <c r="L279" s="143" t="e">
        <f>VLOOKUP($C279,SBG!$C$9:$H$138,4,FALSE)</f>
        <v>#N/A</v>
      </c>
      <c r="M279" s="143" t="e">
        <f>VLOOKUP($C279,SBG!$C$9:$H$138,5,FALSE)</f>
        <v>#N/A</v>
      </c>
      <c r="N279" s="143" t="e">
        <f>VLOOKUP($C279,SBG!$C$9:$H$138,6,FALSE)</f>
        <v>#N/A</v>
      </c>
    </row>
    <row r="280" spans="1:14">
      <c r="A280" s="33" t="s">
        <v>747</v>
      </c>
      <c r="B280" s="147" t="s">
        <v>453</v>
      </c>
      <c r="C280" s="32"/>
      <c r="D280" s="14"/>
      <c r="E280" s="14"/>
      <c r="F280" s="14"/>
      <c r="G280" s="14"/>
      <c r="H280" s="14"/>
      <c r="I280" s="14"/>
      <c r="J280" s="14"/>
      <c r="K280" s="143" t="e">
        <f>VLOOKUP($C280,SBG!$C$9:$H$138,3,FALSE)</f>
        <v>#N/A</v>
      </c>
      <c r="L280" s="143" t="e">
        <f>VLOOKUP($C280,SBG!$C$9:$H$138,4,FALSE)</f>
        <v>#N/A</v>
      </c>
      <c r="M280" s="143" t="e">
        <f>VLOOKUP($C280,SBG!$C$9:$H$138,5,FALSE)</f>
        <v>#N/A</v>
      </c>
      <c r="N280" s="143" t="e">
        <f>VLOOKUP($C280,SBG!$C$9:$H$138,6,FALSE)</f>
        <v>#N/A</v>
      </c>
    </row>
    <row r="281" spans="1:14">
      <c r="A281" s="33" t="s">
        <v>839</v>
      </c>
      <c r="B281" s="33" t="s">
        <v>525</v>
      </c>
      <c r="C281" s="14" t="s">
        <v>89</v>
      </c>
      <c r="D281" s="14">
        <v>295</v>
      </c>
      <c r="E281" s="14"/>
      <c r="F281" s="14"/>
      <c r="G281" s="14"/>
      <c r="H281" s="14"/>
      <c r="I281" s="14"/>
      <c r="J281" s="14"/>
      <c r="K281" s="143">
        <f>VLOOKUP($C281,SBG!$C$9:$H$138,3,FALSE)</f>
        <v>577.80000000000007</v>
      </c>
      <c r="L281" s="143">
        <f>VLOOKUP($C281,SBG!$C$9:$H$138,4,FALSE)</f>
        <v>513.6</v>
      </c>
      <c r="M281" s="143">
        <f>VLOOKUP($C281,SBG!$C$9:$H$138,5,FALSE)</f>
        <v>449.4</v>
      </c>
      <c r="N281" s="143">
        <f>VLOOKUP($C281,SBG!$C$9:$H$138,6,FALSE)</f>
        <v>321</v>
      </c>
    </row>
    <row r="282" spans="1:14">
      <c r="A282" s="33" t="s">
        <v>721</v>
      </c>
      <c r="B282" s="147" t="s">
        <v>431</v>
      </c>
      <c r="C282" s="148"/>
      <c r="D282" s="14"/>
      <c r="E282" s="14"/>
      <c r="F282" s="14"/>
      <c r="G282" s="14"/>
      <c r="H282" s="14"/>
      <c r="I282" s="14"/>
      <c r="J282" s="14"/>
      <c r="K282" s="143" t="e">
        <f>VLOOKUP($C282,SBG!$C$9:$H$138,3,FALSE)</f>
        <v>#N/A</v>
      </c>
      <c r="L282" s="143" t="e">
        <f>VLOOKUP($C282,SBG!$C$9:$H$138,4,FALSE)</f>
        <v>#N/A</v>
      </c>
      <c r="M282" s="143" t="e">
        <f>VLOOKUP($C282,SBG!$C$9:$H$138,5,FALSE)</f>
        <v>#N/A</v>
      </c>
      <c r="N282" s="143" t="e">
        <f>VLOOKUP($C282,SBG!$C$9:$H$138,6,FALSE)</f>
        <v>#N/A</v>
      </c>
    </row>
    <row r="283" spans="1:14">
      <c r="A283" s="33" t="s">
        <v>758</v>
      </c>
      <c r="B283" s="33" t="s">
        <v>464</v>
      </c>
      <c r="C283" s="32"/>
      <c r="D283" s="14"/>
      <c r="E283" s="14"/>
      <c r="F283" s="14"/>
      <c r="G283" s="14"/>
      <c r="H283" s="14"/>
      <c r="I283" s="14"/>
      <c r="J283" s="14"/>
      <c r="K283" s="143" t="e">
        <f>VLOOKUP($C283,SBG!$C$9:$H$138,3,FALSE)</f>
        <v>#N/A</v>
      </c>
      <c r="L283" s="143" t="e">
        <f>VLOOKUP($C283,SBG!$C$9:$H$138,4,FALSE)</f>
        <v>#N/A</v>
      </c>
      <c r="M283" s="143" t="e">
        <f>VLOOKUP($C283,SBG!$C$9:$H$138,5,FALSE)</f>
        <v>#N/A</v>
      </c>
      <c r="N283" s="143" t="e">
        <f>VLOOKUP($C283,SBG!$C$9:$H$138,6,FALSE)</f>
        <v>#N/A</v>
      </c>
    </row>
    <row r="284" spans="1:14">
      <c r="A284" s="33" t="s">
        <v>752</v>
      </c>
      <c r="B284" s="147" t="s">
        <v>458</v>
      </c>
      <c r="C284" s="32"/>
      <c r="D284" s="14"/>
      <c r="E284" s="14"/>
      <c r="F284" s="14"/>
      <c r="G284" s="14"/>
      <c r="H284" s="14"/>
      <c r="I284" s="14"/>
      <c r="J284" s="14"/>
      <c r="K284" s="143" t="e">
        <f>VLOOKUP($C284,SBG!$C$9:$H$138,3,FALSE)</f>
        <v>#N/A</v>
      </c>
      <c r="L284" s="143" t="e">
        <f>VLOOKUP($C284,SBG!$C$9:$H$138,4,FALSE)</f>
        <v>#N/A</v>
      </c>
      <c r="M284" s="143" t="e">
        <f>VLOOKUP($C284,SBG!$C$9:$H$138,5,FALSE)</f>
        <v>#N/A</v>
      </c>
      <c r="N284" s="143" t="e">
        <f>VLOOKUP($C284,SBG!$C$9:$H$138,6,FALSE)</f>
        <v>#N/A</v>
      </c>
    </row>
    <row r="285" spans="1:14">
      <c r="A285" s="33" t="s">
        <v>851</v>
      </c>
      <c r="B285" s="33" t="s">
        <v>537</v>
      </c>
      <c r="C285" s="14"/>
      <c r="D285" s="14"/>
      <c r="E285" s="14"/>
      <c r="F285" s="14"/>
      <c r="G285" s="14"/>
      <c r="H285" s="14"/>
      <c r="I285" s="14"/>
      <c r="J285" s="14"/>
      <c r="K285" s="143" t="e">
        <f>VLOOKUP($C285,SBG!$C$9:$H$138,3,FALSE)</f>
        <v>#N/A</v>
      </c>
      <c r="L285" s="143" t="e">
        <f>VLOOKUP($C285,SBG!$C$9:$H$138,4,FALSE)</f>
        <v>#N/A</v>
      </c>
      <c r="M285" s="143" t="e">
        <f>VLOOKUP($C285,SBG!$C$9:$H$138,5,FALSE)</f>
        <v>#N/A</v>
      </c>
      <c r="N285" s="143" t="e">
        <f>VLOOKUP($C285,SBG!$C$9:$H$138,6,FALSE)</f>
        <v>#N/A</v>
      </c>
    </row>
    <row r="286" spans="1:14">
      <c r="A286" s="33" t="s">
        <v>822</v>
      </c>
      <c r="B286" s="33" t="s">
        <v>512</v>
      </c>
      <c r="C286" s="14"/>
      <c r="D286" s="14"/>
      <c r="E286" s="14"/>
      <c r="F286" s="14"/>
      <c r="G286" s="14"/>
      <c r="H286" s="14"/>
      <c r="I286" s="14"/>
      <c r="J286" s="14"/>
      <c r="K286" s="143" t="e">
        <f>VLOOKUP($C286,SBG!$C$9:$H$138,3,FALSE)</f>
        <v>#N/A</v>
      </c>
      <c r="L286" s="143" t="e">
        <f>VLOOKUP($C286,SBG!$C$9:$H$138,4,FALSE)</f>
        <v>#N/A</v>
      </c>
      <c r="M286" s="143" t="e">
        <f>VLOOKUP($C286,SBG!$C$9:$H$138,5,FALSE)</f>
        <v>#N/A</v>
      </c>
      <c r="N286" s="143" t="e">
        <f>VLOOKUP($C286,SBG!$C$9:$H$138,6,FALSE)</f>
        <v>#N/A</v>
      </c>
    </row>
    <row r="287" spans="1:14">
      <c r="A287" s="33" t="s">
        <v>546</v>
      </c>
      <c r="B287" s="147" t="s">
        <v>294</v>
      </c>
      <c r="C287" s="32"/>
      <c r="D287" s="14"/>
      <c r="E287" s="14"/>
      <c r="F287" s="14"/>
      <c r="G287" s="14"/>
      <c r="H287" s="14"/>
      <c r="I287" s="14"/>
      <c r="J287" s="14"/>
      <c r="K287" s="143" t="e">
        <f>VLOOKUP($C287,SBG!$C$9:$H$138,3,FALSE)</f>
        <v>#N/A</v>
      </c>
      <c r="L287" s="143" t="e">
        <f>VLOOKUP($C287,SBG!$C$9:$H$138,4,FALSE)</f>
        <v>#N/A</v>
      </c>
      <c r="M287" s="143" t="e">
        <f>VLOOKUP($C287,SBG!$C$9:$H$138,5,FALSE)</f>
        <v>#N/A</v>
      </c>
      <c r="N287" s="143" t="e">
        <f>VLOOKUP($C287,SBG!$C$9:$H$138,6,FALSE)</f>
        <v>#N/A</v>
      </c>
    </row>
    <row r="288" spans="1:14">
      <c r="A288" s="33" t="s">
        <v>749</v>
      </c>
      <c r="B288" s="147" t="s">
        <v>455</v>
      </c>
      <c r="C288" s="32"/>
      <c r="D288" s="14"/>
      <c r="E288" s="14"/>
      <c r="F288" s="14"/>
      <c r="G288" s="14"/>
      <c r="H288" s="14"/>
      <c r="I288" s="14"/>
      <c r="J288" s="14"/>
      <c r="K288" s="143" t="e">
        <f>VLOOKUP($C288,SBG!$C$9:$H$138,3,FALSE)</f>
        <v>#N/A</v>
      </c>
      <c r="L288" s="143" t="e">
        <f>VLOOKUP($C288,SBG!$C$9:$H$138,4,FALSE)</f>
        <v>#N/A</v>
      </c>
      <c r="M288" s="143" t="e">
        <f>VLOOKUP($C288,SBG!$C$9:$H$138,5,FALSE)</f>
        <v>#N/A</v>
      </c>
      <c r="N288" s="143" t="e">
        <f>VLOOKUP($C288,SBG!$C$9:$H$138,6,FALSE)</f>
        <v>#N/A</v>
      </c>
    </row>
    <row r="289" spans="1:14">
      <c r="A289" s="33" t="s">
        <v>827</v>
      </c>
      <c r="B289" s="33" t="s">
        <v>515</v>
      </c>
      <c r="C289" s="14"/>
      <c r="D289" s="14"/>
      <c r="E289" s="14"/>
      <c r="F289" s="14"/>
      <c r="G289" s="14"/>
      <c r="H289" s="14"/>
      <c r="I289" s="14"/>
      <c r="J289" s="14"/>
      <c r="K289" s="143" t="e">
        <f>VLOOKUP($C289,SBG!$C$9:$H$138,3,FALSE)</f>
        <v>#N/A</v>
      </c>
      <c r="L289" s="143" t="e">
        <f>VLOOKUP($C289,SBG!$C$9:$H$138,4,FALSE)</f>
        <v>#N/A</v>
      </c>
      <c r="M289" s="143" t="e">
        <f>VLOOKUP($C289,SBG!$C$9:$H$138,5,FALSE)</f>
        <v>#N/A</v>
      </c>
      <c r="N289" s="143" t="e">
        <f>VLOOKUP($C289,SBG!$C$9:$H$138,6,FALSE)</f>
        <v>#N/A</v>
      </c>
    </row>
    <row r="290" spans="1:14">
      <c r="A290" s="33" t="s">
        <v>590</v>
      </c>
      <c r="B290" s="147" t="s">
        <v>149</v>
      </c>
      <c r="C290" s="32" t="s">
        <v>183</v>
      </c>
      <c r="D290" s="14">
        <v>420</v>
      </c>
      <c r="E290" s="14"/>
      <c r="F290" s="14"/>
      <c r="G290" s="14">
        <v>542</v>
      </c>
      <c r="H290" s="14"/>
      <c r="I290" s="14" t="s">
        <v>929</v>
      </c>
      <c r="J290" s="14"/>
      <c r="K290" s="143">
        <f>VLOOKUP($C290,SBG!$C$9:$H$138,3,FALSE)</f>
        <v>597.6</v>
      </c>
      <c r="L290" s="143">
        <f>VLOOKUP($C290,SBG!$C$9:$H$138,4,FALSE)</f>
        <v>531.20000000000005</v>
      </c>
      <c r="M290" s="143">
        <f>VLOOKUP($C290,SBG!$C$9:$H$138,5,FALSE)</f>
        <v>464.79999999999995</v>
      </c>
      <c r="N290" s="143">
        <f>VLOOKUP($C290,SBG!$C$9:$H$138,6,FALSE)</f>
        <v>332</v>
      </c>
    </row>
    <row r="291" spans="1:14">
      <c r="A291" s="33" t="s">
        <v>718</v>
      </c>
      <c r="B291" s="149" t="s">
        <v>428</v>
      </c>
      <c r="C291" s="148"/>
      <c r="D291" s="14"/>
      <c r="E291" s="14"/>
      <c r="F291" s="14"/>
      <c r="G291" s="14"/>
      <c r="H291" s="14"/>
      <c r="I291" s="14"/>
      <c r="J291" s="14"/>
      <c r="K291" s="143" t="e">
        <f>VLOOKUP($C291,SBG!$C$9:$H$138,3,FALSE)</f>
        <v>#N/A</v>
      </c>
      <c r="L291" s="143" t="e">
        <f>VLOOKUP($C291,SBG!$C$9:$H$138,4,FALSE)</f>
        <v>#N/A</v>
      </c>
      <c r="M291" s="143" t="e">
        <f>VLOOKUP($C291,SBG!$C$9:$H$138,5,FALSE)</f>
        <v>#N/A</v>
      </c>
      <c r="N291" s="143" t="e">
        <f>VLOOKUP($C291,SBG!$C$9:$H$138,6,FALSE)</f>
        <v>#N/A</v>
      </c>
    </row>
    <row r="292" spans="1:14">
      <c r="A292" s="33" t="s">
        <v>761</v>
      </c>
      <c r="B292" s="33" t="s">
        <v>129</v>
      </c>
      <c r="C292" s="32" t="s">
        <v>217</v>
      </c>
      <c r="D292" s="14">
        <v>80</v>
      </c>
      <c r="E292" s="14"/>
      <c r="F292" s="14"/>
      <c r="G292" s="14"/>
      <c r="H292" s="14"/>
      <c r="I292" s="14"/>
      <c r="J292" s="14"/>
      <c r="K292" s="143">
        <f>VLOOKUP($C292,SBG!$C$9:$H$138,3,FALSE)</f>
        <v>513</v>
      </c>
      <c r="L292" s="143">
        <f>VLOOKUP($C292,SBG!$C$9:$H$138,4,FALSE)</f>
        <v>456</v>
      </c>
      <c r="M292" s="143">
        <f>VLOOKUP($C292,SBG!$C$9:$H$138,5,FALSE)</f>
        <v>399</v>
      </c>
      <c r="N292" s="143">
        <f>VLOOKUP($C292,SBG!$C$9:$H$138,6,FALSE)</f>
        <v>285</v>
      </c>
    </row>
    <row r="293" spans="1:14">
      <c r="A293" s="33" t="s">
        <v>780</v>
      </c>
      <c r="B293" s="33" t="s">
        <v>478</v>
      </c>
      <c r="C293" s="14"/>
      <c r="D293" s="14"/>
      <c r="E293" s="14"/>
      <c r="F293" s="14"/>
      <c r="G293" s="14"/>
      <c r="H293" s="14"/>
      <c r="I293" s="14"/>
      <c r="J293" s="14"/>
      <c r="K293" s="143" t="e">
        <f>VLOOKUP($C293,SBG!$C$9:$H$138,3,FALSE)</f>
        <v>#N/A</v>
      </c>
      <c r="L293" s="143" t="e">
        <f>VLOOKUP($C293,SBG!$C$9:$H$138,4,FALSE)</f>
        <v>#N/A</v>
      </c>
      <c r="M293" s="143" t="e">
        <f>VLOOKUP($C293,SBG!$C$9:$H$138,5,FALSE)</f>
        <v>#N/A</v>
      </c>
      <c r="N293" s="143" t="e">
        <f>VLOOKUP($C293,SBG!$C$9:$H$138,6,FALSE)</f>
        <v>#N/A</v>
      </c>
    </row>
    <row r="294" spans="1:14">
      <c r="A294" s="33" t="s">
        <v>631</v>
      </c>
      <c r="B294" s="147" t="s">
        <v>357</v>
      </c>
      <c r="C294" s="32"/>
      <c r="D294" s="14"/>
      <c r="E294" s="14"/>
      <c r="F294" s="14"/>
      <c r="G294" s="14"/>
      <c r="H294" s="14"/>
      <c r="I294" s="14"/>
      <c r="J294" s="14"/>
      <c r="K294" s="143" t="e">
        <f>VLOOKUP($C294,SBG!$C$9:$H$138,3,FALSE)</f>
        <v>#N/A</v>
      </c>
      <c r="L294" s="143" t="e">
        <f>VLOOKUP($C294,SBG!$C$9:$H$138,4,FALSE)</f>
        <v>#N/A</v>
      </c>
      <c r="M294" s="143" t="e">
        <f>VLOOKUP($C294,SBG!$C$9:$H$138,5,FALSE)</f>
        <v>#N/A</v>
      </c>
      <c r="N294" s="143" t="e">
        <f>VLOOKUP($C294,SBG!$C$9:$H$138,6,FALSE)</f>
        <v>#N/A</v>
      </c>
    </row>
    <row r="295" spans="1:14">
      <c r="A295" s="33" t="s">
        <v>836</v>
      </c>
      <c r="B295" s="33" t="s">
        <v>523</v>
      </c>
      <c r="C295" s="14"/>
      <c r="D295" s="14"/>
      <c r="E295" s="14"/>
      <c r="F295" s="14"/>
      <c r="G295" s="14"/>
      <c r="H295" s="14"/>
      <c r="I295" s="14"/>
      <c r="J295" s="14"/>
      <c r="K295" s="143" t="e">
        <f>VLOOKUP($C295,SBG!$C$9:$H$138,3,FALSE)</f>
        <v>#N/A</v>
      </c>
      <c r="L295" s="143" t="e">
        <f>VLOOKUP($C295,SBG!$C$9:$H$138,4,FALSE)</f>
        <v>#N/A</v>
      </c>
      <c r="M295" s="143" t="e">
        <f>VLOOKUP($C295,SBG!$C$9:$H$138,5,FALSE)</f>
        <v>#N/A</v>
      </c>
      <c r="N295" s="143" t="e">
        <f>VLOOKUP($C295,SBG!$C$9:$H$138,6,FALSE)</f>
        <v>#N/A</v>
      </c>
    </row>
    <row r="296" spans="1:14">
      <c r="A296" s="33" t="s">
        <v>618</v>
      </c>
      <c r="B296" s="33" t="s">
        <v>378</v>
      </c>
      <c r="C296" s="187" t="s">
        <v>49</v>
      </c>
      <c r="D296" s="14"/>
      <c r="E296" s="14"/>
      <c r="F296" s="14"/>
      <c r="G296" s="14">
        <v>436</v>
      </c>
      <c r="H296" s="14"/>
      <c r="I296" s="14" t="s">
        <v>918</v>
      </c>
      <c r="J296" s="14"/>
      <c r="K296" s="143">
        <f>VLOOKUP($C296,SBG!$C$9:$H$138,3,FALSE)</f>
        <v>403.2</v>
      </c>
      <c r="L296" s="143">
        <f>VLOOKUP($C296,SBG!$C$9:$H$138,4,FALSE)</f>
        <v>358.40000000000003</v>
      </c>
      <c r="M296" s="143">
        <f>VLOOKUP($C296,SBG!$C$9:$H$138,5,FALSE)</f>
        <v>313.59999999999997</v>
      </c>
      <c r="N296" s="143">
        <f>VLOOKUP($C296,SBG!$C$9:$H$138,6,FALSE)</f>
        <v>224</v>
      </c>
    </row>
    <row r="297" spans="1:14">
      <c r="A297" s="33" t="s">
        <v>727</v>
      </c>
      <c r="B297" s="33" t="s">
        <v>64</v>
      </c>
      <c r="C297" s="148"/>
      <c r="D297" s="14"/>
      <c r="E297" s="14"/>
      <c r="F297" s="14"/>
      <c r="G297" s="14"/>
      <c r="H297" s="14"/>
      <c r="I297" s="14"/>
      <c r="J297" s="14"/>
      <c r="K297" s="143" t="e">
        <f>VLOOKUP($C297,SBG!$C$9:$H$138,3,FALSE)</f>
        <v>#N/A</v>
      </c>
      <c r="L297" s="143" t="e">
        <f>VLOOKUP($C297,SBG!$C$9:$H$138,4,FALSE)</f>
        <v>#N/A</v>
      </c>
      <c r="M297" s="143" t="e">
        <f>VLOOKUP($C297,SBG!$C$9:$H$138,5,FALSE)</f>
        <v>#N/A</v>
      </c>
      <c r="N297" s="143" t="e">
        <f>VLOOKUP($C297,SBG!$C$9:$H$138,6,FALSE)</f>
        <v>#N/A</v>
      </c>
    </row>
    <row r="298" spans="1:14">
      <c r="A298" s="33" t="s">
        <v>634</v>
      </c>
      <c r="B298" s="147" t="s">
        <v>360</v>
      </c>
      <c r="C298" s="32"/>
      <c r="D298" s="14"/>
      <c r="E298" s="14"/>
      <c r="F298" s="14"/>
      <c r="G298" s="14"/>
      <c r="H298" s="14"/>
      <c r="I298" s="14"/>
      <c r="J298" s="14"/>
      <c r="K298" s="143" t="e">
        <f>VLOOKUP($C298,SBG!$C$9:$H$138,3,FALSE)</f>
        <v>#N/A</v>
      </c>
      <c r="L298" s="143" t="e">
        <f>VLOOKUP($C298,SBG!$C$9:$H$138,4,FALSE)</f>
        <v>#N/A</v>
      </c>
      <c r="M298" s="143" t="e">
        <f>VLOOKUP($C298,SBG!$C$9:$H$138,5,FALSE)</f>
        <v>#N/A</v>
      </c>
      <c r="N298" s="143" t="e">
        <f>VLOOKUP($C298,SBG!$C$9:$H$138,6,FALSE)</f>
        <v>#N/A</v>
      </c>
    </row>
    <row r="299" spans="1:14">
      <c r="A299" s="33" t="s">
        <v>777</v>
      </c>
      <c r="B299" s="33" t="s">
        <v>476</v>
      </c>
      <c r="C299" s="14"/>
      <c r="D299" s="14"/>
      <c r="E299" s="14"/>
      <c r="F299" s="14"/>
      <c r="G299" s="14"/>
      <c r="H299" s="14"/>
      <c r="I299" s="14"/>
      <c r="J299" s="14"/>
      <c r="K299" s="143" t="e">
        <f>VLOOKUP($C299,SBG!$C$9:$H$138,3,FALSE)</f>
        <v>#N/A</v>
      </c>
      <c r="L299" s="143" t="e">
        <f>VLOOKUP($C299,SBG!$C$9:$H$138,4,FALSE)</f>
        <v>#N/A</v>
      </c>
      <c r="M299" s="143" t="e">
        <f>VLOOKUP($C299,SBG!$C$9:$H$138,5,FALSE)</f>
        <v>#N/A</v>
      </c>
      <c r="N299" s="143" t="e">
        <f>VLOOKUP($C299,SBG!$C$9:$H$138,6,FALSE)</f>
        <v>#N/A</v>
      </c>
    </row>
    <row r="300" spans="1:14">
      <c r="A300" s="33" t="s">
        <v>798</v>
      </c>
      <c r="B300" s="33" t="s">
        <v>492</v>
      </c>
      <c r="C300" s="14"/>
      <c r="D300" s="14"/>
      <c r="E300" s="14"/>
      <c r="F300" s="14"/>
      <c r="G300" s="14"/>
      <c r="H300" s="14"/>
      <c r="I300" s="14"/>
      <c r="J300" s="14"/>
      <c r="K300" s="143" t="e">
        <f>VLOOKUP($C300,SBG!$C$9:$H$138,3,FALSE)</f>
        <v>#N/A</v>
      </c>
      <c r="L300" s="143" t="e">
        <f>VLOOKUP($C300,SBG!$C$9:$H$138,4,FALSE)</f>
        <v>#N/A</v>
      </c>
      <c r="M300" s="143" t="e">
        <f>VLOOKUP($C300,SBG!$C$9:$H$138,5,FALSE)</f>
        <v>#N/A</v>
      </c>
      <c r="N300" s="143" t="e">
        <f>VLOOKUP($C300,SBG!$C$9:$H$138,6,FALSE)</f>
        <v>#N/A</v>
      </c>
    </row>
    <row r="301" spans="1:14">
      <c r="A301" s="33" t="s">
        <v>817</v>
      </c>
      <c r="B301" s="33" t="s">
        <v>507</v>
      </c>
      <c r="C301" s="14" t="s">
        <v>265</v>
      </c>
      <c r="D301" s="14"/>
      <c r="E301" s="14">
        <v>378</v>
      </c>
      <c r="F301" s="14"/>
      <c r="G301" s="14">
        <v>384</v>
      </c>
      <c r="H301" s="14"/>
      <c r="I301" s="14" t="s">
        <v>7</v>
      </c>
      <c r="J301" s="14"/>
      <c r="K301" s="143">
        <f>VLOOKUP($C301,SBG!$C$9:$H$138,3,FALSE)</f>
        <v>496.8</v>
      </c>
      <c r="L301" s="143">
        <f>VLOOKUP($C301,SBG!$C$9:$H$138,4,FALSE)</f>
        <v>441.6</v>
      </c>
      <c r="M301" s="143">
        <f>VLOOKUP($C301,SBG!$C$9:$H$138,5,FALSE)</f>
        <v>386.4</v>
      </c>
      <c r="N301" s="143">
        <f>VLOOKUP($C301,SBG!$C$9:$H$138,6,FALSE)</f>
        <v>276</v>
      </c>
    </row>
    <row r="302" spans="1:14">
      <c r="A302" s="33" t="s">
        <v>849</v>
      </c>
      <c r="B302" s="33" t="s">
        <v>535</v>
      </c>
      <c r="C302" s="14"/>
      <c r="D302" s="14"/>
      <c r="E302" s="14"/>
      <c r="F302" s="14"/>
      <c r="G302" s="14"/>
      <c r="H302" s="14"/>
      <c r="I302" s="14"/>
      <c r="J302" s="14"/>
      <c r="K302" s="143" t="e">
        <f>VLOOKUP($C302,SBG!$C$9:$H$138,3,FALSE)</f>
        <v>#N/A</v>
      </c>
      <c r="L302" s="143" t="e">
        <f>VLOOKUP($C302,SBG!$C$9:$H$138,4,FALSE)</f>
        <v>#N/A</v>
      </c>
      <c r="M302" s="143" t="e">
        <f>VLOOKUP($C302,SBG!$C$9:$H$138,5,FALSE)</f>
        <v>#N/A</v>
      </c>
      <c r="N302" s="143" t="e">
        <f>VLOOKUP($C302,SBG!$C$9:$H$138,6,FALSE)</f>
        <v>#N/A</v>
      </c>
    </row>
    <row r="303" spans="1:14">
      <c r="A303" s="33" t="s">
        <v>704</v>
      </c>
      <c r="B303" s="33" t="s">
        <v>417</v>
      </c>
      <c r="C303" s="148"/>
      <c r="D303" s="14"/>
      <c r="E303" s="14"/>
      <c r="F303" s="14"/>
      <c r="G303" s="14"/>
      <c r="H303" s="14"/>
      <c r="I303" s="14"/>
      <c r="J303" s="14"/>
      <c r="K303" s="143" t="e">
        <f>VLOOKUP($C303,SBG!$C$9:$H$138,3,FALSE)</f>
        <v>#N/A</v>
      </c>
      <c r="L303" s="143" t="e">
        <f>VLOOKUP($C303,SBG!$C$9:$H$138,4,FALSE)</f>
        <v>#N/A</v>
      </c>
      <c r="M303" s="143" t="e">
        <f>VLOOKUP($C303,SBG!$C$9:$H$138,5,FALSE)</f>
        <v>#N/A</v>
      </c>
      <c r="N303" s="143" t="e">
        <f>VLOOKUP($C303,SBG!$C$9:$H$138,6,FALSE)</f>
        <v>#N/A</v>
      </c>
    </row>
    <row r="304" spans="1:14">
      <c r="A304" s="33" t="s">
        <v>539</v>
      </c>
      <c r="B304" s="147" t="s">
        <v>290</v>
      </c>
      <c r="C304" s="32"/>
      <c r="D304" s="14"/>
      <c r="E304" s="14"/>
      <c r="F304" s="14"/>
      <c r="G304" s="14"/>
      <c r="H304" s="14"/>
      <c r="I304" s="14"/>
      <c r="J304" s="14"/>
      <c r="K304" s="143" t="e">
        <f>VLOOKUP($C304,SBG!$C$9:$H$138,3,FALSE)</f>
        <v>#N/A</v>
      </c>
      <c r="L304" s="143" t="e">
        <f>VLOOKUP($C304,SBG!$C$9:$H$138,4,FALSE)</f>
        <v>#N/A</v>
      </c>
      <c r="M304" s="143" t="e">
        <f>VLOOKUP($C304,SBG!$C$9:$H$138,5,FALSE)</f>
        <v>#N/A</v>
      </c>
      <c r="N304" s="143" t="e">
        <f>VLOOKUP($C304,SBG!$C$9:$H$138,6,FALSE)</f>
        <v>#N/A</v>
      </c>
    </row>
    <row r="305" spans="1:14">
      <c r="A305" s="33" t="s">
        <v>826</v>
      </c>
      <c r="B305" s="33" t="s">
        <v>514</v>
      </c>
      <c r="C305" s="14" t="s">
        <v>275</v>
      </c>
      <c r="D305" s="14">
        <v>260</v>
      </c>
      <c r="E305" s="14"/>
      <c r="F305" s="14"/>
      <c r="G305" s="14"/>
      <c r="H305" s="14"/>
      <c r="I305" s="14"/>
      <c r="J305" s="14"/>
      <c r="K305" s="143">
        <f>VLOOKUP($C305,SBG!$C$9:$H$138,3,FALSE)</f>
        <v>493.2</v>
      </c>
      <c r="L305" s="143">
        <f>VLOOKUP($C305,SBG!$C$9:$H$138,4,FALSE)</f>
        <v>438.40000000000003</v>
      </c>
      <c r="M305" s="143">
        <f>VLOOKUP($C305,SBG!$C$9:$H$138,5,FALSE)</f>
        <v>383.59999999999997</v>
      </c>
      <c r="N305" s="143">
        <f>VLOOKUP($C305,SBG!$C$9:$H$138,6,FALSE)</f>
        <v>274</v>
      </c>
    </row>
    <row r="306" spans="1:14">
      <c r="A306" s="33" t="s">
        <v>613</v>
      </c>
      <c r="B306" s="147" t="s">
        <v>65</v>
      </c>
      <c r="C306" s="14" t="s">
        <v>66</v>
      </c>
      <c r="D306" s="14"/>
      <c r="E306" s="14"/>
      <c r="F306" s="14"/>
      <c r="G306" s="14">
        <v>538</v>
      </c>
      <c r="H306" s="14"/>
      <c r="I306" s="14" t="s">
        <v>918</v>
      </c>
      <c r="J306" s="14"/>
      <c r="K306" s="143">
        <f>VLOOKUP($C306,SBG!$C$9:$H$138,3,FALSE)</f>
        <v>513</v>
      </c>
      <c r="L306" s="143">
        <f>VLOOKUP($C306,SBG!$C$9:$H$138,4,FALSE)</f>
        <v>456</v>
      </c>
      <c r="M306" s="143">
        <f>VLOOKUP($C306,SBG!$C$9:$H$138,5,FALSE)</f>
        <v>399</v>
      </c>
      <c r="N306" s="143">
        <f>VLOOKUP($C306,SBG!$C$9:$H$138,6,FALSE)</f>
        <v>285</v>
      </c>
    </row>
    <row r="307" spans="1:14">
      <c r="A307" s="33" t="s">
        <v>592</v>
      </c>
      <c r="B307" s="33" t="s">
        <v>147</v>
      </c>
      <c r="C307" s="14" t="s">
        <v>91</v>
      </c>
      <c r="D307" s="14">
        <v>565</v>
      </c>
      <c r="E307" s="14"/>
      <c r="F307" s="14"/>
      <c r="G307" s="14">
        <v>616</v>
      </c>
      <c r="H307" s="14"/>
      <c r="I307" s="14" t="s">
        <v>933</v>
      </c>
      <c r="J307" s="14"/>
      <c r="K307" s="143">
        <f>VLOOKUP($C307,SBG!$C$9:$H$138,3,FALSE)</f>
        <v>639</v>
      </c>
      <c r="L307" s="143">
        <f>VLOOKUP($C307,SBG!$C$9:$H$138,4,FALSE)</f>
        <v>568</v>
      </c>
      <c r="M307" s="143">
        <f>VLOOKUP($C307,SBG!$C$9:$H$138,5,FALSE)</f>
        <v>496.99999999999994</v>
      </c>
      <c r="N307" s="143">
        <f>VLOOKUP($C307,SBG!$C$9:$H$138,6,FALSE)</f>
        <v>355</v>
      </c>
    </row>
    <row r="308" spans="1:14">
      <c r="A308" s="33" t="s">
        <v>716</v>
      </c>
      <c r="B308" s="149" t="s">
        <v>84</v>
      </c>
      <c r="C308" s="148" t="s">
        <v>66</v>
      </c>
      <c r="D308" s="14"/>
      <c r="E308" s="14">
        <v>498</v>
      </c>
      <c r="F308" s="14">
        <v>504</v>
      </c>
      <c r="G308" s="14"/>
      <c r="H308" s="14"/>
      <c r="I308" s="14" t="s">
        <v>5</v>
      </c>
      <c r="J308" s="14"/>
      <c r="K308" s="143">
        <f>VLOOKUP($C308,SBG!$C$9:$H$138,3,FALSE)</f>
        <v>513</v>
      </c>
      <c r="L308" s="143">
        <f>VLOOKUP($C308,SBG!$C$9:$H$138,4,FALSE)</f>
        <v>456</v>
      </c>
      <c r="M308" s="143">
        <f>VLOOKUP($C308,SBG!$C$9:$H$138,5,FALSE)</f>
        <v>399</v>
      </c>
      <c r="N308" s="143">
        <f>VLOOKUP($C308,SBG!$C$9:$H$138,6,FALSE)</f>
        <v>285</v>
      </c>
    </row>
    <row r="309" spans="1:14">
      <c r="A309" s="33" t="s">
        <v>829</v>
      </c>
      <c r="B309" s="33" t="s">
        <v>517</v>
      </c>
      <c r="C309" s="14"/>
      <c r="D309" s="14"/>
      <c r="E309" s="14"/>
      <c r="F309" s="14"/>
      <c r="G309" s="14"/>
      <c r="H309" s="14"/>
      <c r="I309" s="14"/>
      <c r="J309" s="14"/>
      <c r="K309" s="143" t="e">
        <f>VLOOKUP($C309,SBG!$C$9:$H$138,3,FALSE)</f>
        <v>#N/A</v>
      </c>
      <c r="L309" s="143" t="e">
        <f>VLOOKUP($C309,SBG!$C$9:$H$138,4,FALSE)</f>
        <v>#N/A</v>
      </c>
      <c r="M309" s="143" t="e">
        <f>VLOOKUP($C309,SBG!$C$9:$H$138,5,FALSE)</f>
        <v>#N/A</v>
      </c>
      <c r="N309" s="143" t="e">
        <f>VLOOKUP($C309,SBG!$C$9:$H$138,6,FALSE)</f>
        <v>#N/A</v>
      </c>
    </row>
    <row r="310" spans="1:14">
      <c r="A310" s="33" t="s">
        <v>800</v>
      </c>
      <c r="B310" s="33" t="s">
        <v>494</v>
      </c>
      <c r="C310" s="14"/>
      <c r="D310" s="14"/>
      <c r="E310" s="14"/>
      <c r="F310" s="14"/>
      <c r="G310" s="14"/>
      <c r="H310" s="14"/>
      <c r="I310" s="14"/>
      <c r="J310" s="14"/>
      <c r="K310" s="143" t="e">
        <f>VLOOKUP($C310,SBG!$C$9:$H$138,3,FALSE)</f>
        <v>#N/A</v>
      </c>
      <c r="L310" s="143" t="e">
        <f>VLOOKUP($C310,SBG!$C$9:$H$138,4,FALSE)</f>
        <v>#N/A</v>
      </c>
      <c r="M310" s="143" t="e">
        <f>VLOOKUP($C310,SBG!$C$9:$H$138,5,FALSE)</f>
        <v>#N/A</v>
      </c>
      <c r="N310" s="143" t="e">
        <f>VLOOKUP($C310,SBG!$C$9:$H$138,6,FALSE)</f>
        <v>#N/A</v>
      </c>
    </row>
    <row r="311" spans="1:14">
      <c r="A311" s="33" t="s">
        <v>844</v>
      </c>
      <c r="B311" s="33" t="s">
        <v>530</v>
      </c>
      <c r="C311" s="14"/>
      <c r="D311" s="14"/>
      <c r="E311" s="14"/>
      <c r="F311" s="14"/>
      <c r="G311" s="14"/>
      <c r="H311" s="14"/>
      <c r="I311" s="14"/>
      <c r="J311" s="14"/>
      <c r="K311" s="143" t="e">
        <f>VLOOKUP($C311,SBG!$C$9:$H$138,3,FALSE)</f>
        <v>#N/A</v>
      </c>
      <c r="L311" s="143" t="e">
        <f>VLOOKUP($C311,SBG!$C$9:$H$138,4,FALSE)</f>
        <v>#N/A</v>
      </c>
      <c r="M311" s="143" t="e">
        <f>VLOOKUP($C311,SBG!$C$9:$H$138,5,FALSE)</f>
        <v>#N/A</v>
      </c>
      <c r="N311" s="143" t="e">
        <f>VLOOKUP($C311,SBG!$C$9:$H$138,6,FALSE)</f>
        <v>#N/A</v>
      </c>
    </row>
    <row r="312" spans="1:14">
      <c r="A312" s="33" t="s">
        <v>632</v>
      </c>
      <c r="B312" s="33" t="s">
        <v>538</v>
      </c>
      <c r="C312" s="14"/>
      <c r="D312" s="14"/>
      <c r="E312" s="14"/>
      <c r="F312" s="14"/>
      <c r="G312" s="14"/>
      <c r="H312" s="14"/>
      <c r="I312" s="14"/>
      <c r="J312" s="14"/>
      <c r="K312" s="143" t="e">
        <f>VLOOKUP($C312,SBG!$C$9:$H$138,3,FALSE)</f>
        <v>#N/A</v>
      </c>
      <c r="L312" s="143" t="e">
        <f>VLOOKUP($C312,SBG!$C$9:$H$138,4,FALSE)</f>
        <v>#N/A</v>
      </c>
      <c r="M312" s="143" t="e">
        <f>VLOOKUP($C312,SBG!$C$9:$H$138,5,FALSE)</f>
        <v>#N/A</v>
      </c>
      <c r="N312" s="143" t="e">
        <f>VLOOKUP($C312,SBG!$C$9:$H$138,6,FALSE)</f>
        <v>#N/A</v>
      </c>
    </row>
    <row r="313" spans="1:14">
      <c r="A313" s="33" t="s">
        <v>840</v>
      </c>
      <c r="B313" s="33" t="s">
        <v>526</v>
      </c>
      <c r="C313" s="14" t="s">
        <v>184</v>
      </c>
      <c r="D313" s="14">
        <v>170</v>
      </c>
      <c r="E313" s="14"/>
      <c r="F313" s="14"/>
      <c r="G313" s="14"/>
      <c r="H313" s="14"/>
      <c r="I313" s="14"/>
      <c r="J313" s="14"/>
      <c r="K313" s="143">
        <f>VLOOKUP($C313,SBG!$C$9:$H$138,3,FALSE)</f>
        <v>383.40000000000003</v>
      </c>
      <c r="L313" s="143">
        <f>VLOOKUP($C313,SBG!$C$9:$H$138,4,FALSE)</f>
        <v>340.8</v>
      </c>
      <c r="M313" s="143">
        <f>VLOOKUP($C313,SBG!$C$9:$H$138,5,FALSE)</f>
        <v>298.2</v>
      </c>
      <c r="N313" s="143">
        <f>VLOOKUP($C313,SBG!$C$9:$H$138,6,FALSE)</f>
        <v>213</v>
      </c>
    </row>
    <row r="314" spans="1:14">
      <c r="A314" s="33" t="s">
        <v>568</v>
      </c>
      <c r="B314" s="147" t="s">
        <v>310</v>
      </c>
      <c r="C314" s="32"/>
      <c r="D314" s="14"/>
      <c r="E314" s="14"/>
      <c r="F314" s="14"/>
      <c r="G314" s="14"/>
      <c r="H314" s="14"/>
      <c r="I314" s="14"/>
      <c r="J314" s="14"/>
      <c r="K314" s="143" t="e">
        <f>VLOOKUP($C314,SBG!$C$9:$H$138,3,FALSE)</f>
        <v>#N/A</v>
      </c>
      <c r="L314" s="143" t="e">
        <f>VLOOKUP($C314,SBG!$C$9:$H$138,4,FALSE)</f>
        <v>#N/A</v>
      </c>
      <c r="M314" s="143" t="e">
        <f>VLOOKUP($C314,SBG!$C$9:$H$138,5,FALSE)</f>
        <v>#N/A</v>
      </c>
      <c r="N314" s="143" t="e">
        <f>VLOOKUP($C314,SBG!$C$9:$H$138,6,FALSE)</f>
        <v>#N/A</v>
      </c>
    </row>
    <row r="315" spans="1:14">
      <c r="A315" s="33" t="s">
        <v>629</v>
      </c>
      <c r="B315" s="33" t="s">
        <v>355</v>
      </c>
      <c r="C315" s="32"/>
      <c r="D315" s="14"/>
      <c r="E315" s="14"/>
      <c r="F315" s="14"/>
      <c r="G315" s="14"/>
      <c r="H315" s="14"/>
      <c r="I315" s="14"/>
      <c r="J315" s="14"/>
      <c r="K315" s="143" t="e">
        <f>VLOOKUP($C315,SBG!$C$9:$H$138,3,FALSE)</f>
        <v>#N/A</v>
      </c>
      <c r="L315" s="143" t="e">
        <f>VLOOKUP($C315,SBG!$C$9:$H$138,4,FALSE)</f>
        <v>#N/A</v>
      </c>
      <c r="M315" s="143" t="e">
        <f>VLOOKUP($C315,SBG!$C$9:$H$138,5,FALSE)</f>
        <v>#N/A</v>
      </c>
      <c r="N315" s="143" t="e">
        <f>VLOOKUP($C315,SBG!$C$9:$H$138,6,FALSE)</f>
        <v>#N/A</v>
      </c>
    </row>
    <row r="316" spans="1:14">
      <c r="A316" s="33" t="s">
        <v>633</v>
      </c>
      <c r="B316" s="147" t="s">
        <v>359</v>
      </c>
      <c r="C316" s="32" t="s">
        <v>85</v>
      </c>
      <c r="D316" s="14">
        <v>310</v>
      </c>
      <c r="E316" s="14"/>
      <c r="F316" s="14"/>
      <c r="G316" s="14"/>
      <c r="H316" s="14"/>
      <c r="I316" s="14"/>
      <c r="J316" s="14"/>
      <c r="K316" s="143">
        <f>VLOOKUP($C316,SBG!$C$9:$H$138,3,FALSE)</f>
        <v>574.20000000000005</v>
      </c>
      <c r="L316" s="143">
        <f>VLOOKUP($C316,SBG!$C$9:$H$138,4,FALSE)</f>
        <v>510.40000000000003</v>
      </c>
      <c r="M316" s="143">
        <f>VLOOKUP($C316,SBG!$C$9:$H$138,5,FALSE)</f>
        <v>446.59999999999997</v>
      </c>
      <c r="N316" s="143">
        <f>VLOOKUP($C316,SBG!$C$9:$H$138,6,FALSE)</f>
        <v>319</v>
      </c>
    </row>
    <row r="317" spans="1:14">
      <c r="A317" s="33" t="s">
        <v>794</v>
      </c>
      <c r="B317" s="33" t="s">
        <v>488</v>
      </c>
      <c r="C317" s="14"/>
      <c r="D317" s="14"/>
      <c r="E317" s="14"/>
      <c r="F317" s="14"/>
      <c r="G317" s="14"/>
      <c r="H317" s="14"/>
      <c r="I317" s="14"/>
      <c r="J317" s="14"/>
      <c r="K317" s="143" t="e">
        <f>VLOOKUP($C317,SBG!$C$9:$H$138,3,FALSE)</f>
        <v>#N/A</v>
      </c>
      <c r="L317" s="143" t="e">
        <f>VLOOKUP($C317,SBG!$C$9:$H$138,4,FALSE)</f>
        <v>#N/A</v>
      </c>
      <c r="M317" s="143" t="e">
        <f>VLOOKUP($C317,SBG!$C$9:$H$138,5,FALSE)</f>
        <v>#N/A</v>
      </c>
      <c r="N317" s="143" t="e">
        <f>VLOOKUP($C317,SBG!$C$9:$H$138,6,FALSE)</f>
        <v>#N/A</v>
      </c>
    </row>
    <row r="318" spans="1:14">
      <c r="A318" s="33" t="s">
        <v>565</v>
      </c>
      <c r="B318" s="147" t="s">
        <v>307</v>
      </c>
      <c r="C318" s="32"/>
      <c r="D318" s="14"/>
      <c r="E318" s="14"/>
      <c r="F318" s="14"/>
      <c r="G318" s="14"/>
      <c r="H318" s="14"/>
      <c r="I318" s="14"/>
      <c r="J318" s="14"/>
      <c r="K318" s="143" t="e">
        <f>VLOOKUP($C318,SBG!$C$9:$H$138,3,FALSE)</f>
        <v>#N/A</v>
      </c>
      <c r="L318" s="143" t="e">
        <f>VLOOKUP($C318,SBG!$C$9:$H$138,4,FALSE)</f>
        <v>#N/A</v>
      </c>
      <c r="M318" s="143" t="e">
        <f>VLOOKUP($C318,SBG!$C$9:$H$138,5,FALSE)</f>
        <v>#N/A</v>
      </c>
      <c r="N318" s="143" t="e">
        <f>VLOOKUP($C318,SBG!$C$9:$H$138,6,FALSE)</f>
        <v>#N/A</v>
      </c>
    </row>
    <row r="319" spans="1:14">
      <c r="A319" s="33" t="s">
        <v>611</v>
      </c>
      <c r="B319" s="147" t="s">
        <v>165</v>
      </c>
      <c r="C319" s="32"/>
      <c r="D319" s="14"/>
      <c r="E319" s="14"/>
      <c r="F319" s="14"/>
      <c r="G319" s="14"/>
      <c r="H319" s="14"/>
      <c r="I319" s="14"/>
      <c r="J319" s="14"/>
      <c r="K319" s="143" t="e">
        <f>VLOOKUP($C319,SBG!$C$9:$H$138,3,FALSE)</f>
        <v>#N/A</v>
      </c>
      <c r="L319" s="143" t="e">
        <f>VLOOKUP($C319,SBG!$C$9:$H$138,4,FALSE)</f>
        <v>#N/A</v>
      </c>
      <c r="M319" s="143" t="e">
        <f>VLOOKUP($C319,SBG!$C$9:$H$138,5,FALSE)</f>
        <v>#N/A</v>
      </c>
      <c r="N319" s="143" t="e">
        <f>VLOOKUP($C319,SBG!$C$9:$H$138,6,FALSE)</f>
        <v>#N/A</v>
      </c>
    </row>
    <row r="320" spans="1:14">
      <c r="A320" s="33" t="s">
        <v>540</v>
      </c>
      <c r="B320" s="147" t="s">
        <v>291</v>
      </c>
      <c r="C320" s="32" t="s">
        <v>265</v>
      </c>
      <c r="D320" s="14">
        <v>125</v>
      </c>
      <c r="E320" s="14">
        <v>408</v>
      </c>
      <c r="F320" s="14">
        <v>432</v>
      </c>
      <c r="G320" s="14">
        <v>402</v>
      </c>
      <c r="H320" s="14"/>
      <c r="I320" s="14" t="s">
        <v>949</v>
      </c>
      <c r="J320" s="14"/>
      <c r="K320" s="143">
        <f>VLOOKUP($C320,SBG!$C$9:$H$138,3,FALSE)</f>
        <v>496.8</v>
      </c>
      <c r="L320" s="143">
        <f>VLOOKUP($C320,SBG!$C$9:$H$138,4,FALSE)</f>
        <v>441.6</v>
      </c>
      <c r="M320" s="143">
        <f>VLOOKUP($C320,SBG!$C$9:$H$138,5,FALSE)</f>
        <v>386.4</v>
      </c>
      <c r="N320" s="143">
        <f>VLOOKUP($C320,SBG!$C$9:$H$138,6,FALSE)</f>
        <v>276</v>
      </c>
    </row>
    <row r="321" spans="1:14">
      <c r="A321" s="33" t="s">
        <v>831</v>
      </c>
      <c r="B321" s="33" t="s">
        <v>518</v>
      </c>
      <c r="C321" s="14"/>
      <c r="D321" s="14"/>
      <c r="E321" s="14"/>
      <c r="F321" s="14"/>
      <c r="G321" s="14"/>
      <c r="H321" s="14"/>
      <c r="I321" s="14"/>
      <c r="J321" s="14"/>
      <c r="K321" s="143" t="e">
        <f>VLOOKUP($C321,SBG!$C$9:$H$138,3,FALSE)</f>
        <v>#N/A</v>
      </c>
      <c r="L321" s="143" t="e">
        <f>VLOOKUP($C321,SBG!$C$9:$H$138,4,FALSE)</f>
        <v>#N/A</v>
      </c>
      <c r="M321" s="143" t="e">
        <f>VLOOKUP($C321,SBG!$C$9:$H$138,5,FALSE)</f>
        <v>#N/A</v>
      </c>
      <c r="N321" s="143" t="e">
        <f>VLOOKUP($C321,SBG!$C$9:$H$138,6,FALSE)</f>
        <v>#N/A</v>
      </c>
    </row>
    <row r="322" spans="1:14">
      <c r="A322" s="33" t="s">
        <v>606</v>
      </c>
      <c r="B322" s="147" t="s">
        <v>339</v>
      </c>
      <c r="C322" s="32"/>
      <c r="D322" s="14"/>
      <c r="E322" s="14"/>
      <c r="F322" s="14"/>
      <c r="G322" s="14"/>
      <c r="H322" s="14"/>
      <c r="I322" s="14"/>
      <c r="J322" s="14"/>
      <c r="K322" s="143" t="e">
        <f>VLOOKUP($C322,SBG!$C$9:$H$138,3,FALSE)</f>
        <v>#N/A</v>
      </c>
      <c r="L322" s="143" t="e">
        <f>VLOOKUP($C322,SBG!$C$9:$H$138,4,FALSE)</f>
        <v>#N/A</v>
      </c>
      <c r="M322" s="143" t="e">
        <f>VLOOKUP($C322,SBG!$C$9:$H$138,5,FALSE)</f>
        <v>#N/A</v>
      </c>
      <c r="N322" s="143" t="e">
        <f>VLOOKUP($C322,SBG!$C$9:$H$138,6,FALSE)</f>
        <v>#N/A</v>
      </c>
    </row>
    <row r="323" spans="1:14">
      <c r="A323" s="33" t="s">
        <v>744</v>
      </c>
      <c r="B323" s="149" t="s">
        <v>450</v>
      </c>
      <c r="C323" s="148"/>
      <c r="D323" s="14"/>
      <c r="E323" s="14"/>
      <c r="F323" s="14"/>
      <c r="G323" s="14"/>
      <c r="H323" s="14"/>
      <c r="I323" s="14"/>
      <c r="J323" s="14"/>
      <c r="K323" s="143" t="e">
        <f>VLOOKUP($C323,SBG!$C$9:$H$138,3,FALSE)</f>
        <v>#N/A</v>
      </c>
      <c r="L323" s="143" t="e">
        <f>VLOOKUP($C323,SBG!$C$9:$H$138,4,FALSE)</f>
        <v>#N/A</v>
      </c>
      <c r="M323" s="143" t="e">
        <f>VLOOKUP($C323,SBG!$C$9:$H$138,5,FALSE)</f>
        <v>#N/A</v>
      </c>
      <c r="N323" s="143" t="e">
        <f>VLOOKUP($C323,SBG!$C$9:$H$138,6,FALSE)</f>
        <v>#N/A</v>
      </c>
    </row>
    <row r="324" spans="1:14">
      <c r="A324" s="33" t="s">
        <v>651</v>
      </c>
      <c r="B324" s="33" t="s">
        <v>375</v>
      </c>
      <c r="C324" s="32"/>
      <c r="D324" s="14"/>
      <c r="E324" s="14"/>
      <c r="F324" s="14"/>
      <c r="G324" s="14"/>
      <c r="H324" s="14"/>
      <c r="I324" s="14"/>
      <c r="J324" s="14"/>
      <c r="K324" s="143" t="e">
        <f>VLOOKUP($C324,SBG!$C$9:$H$138,3,FALSE)</f>
        <v>#N/A</v>
      </c>
      <c r="L324" s="143" t="e">
        <f>VLOOKUP($C324,SBG!$C$9:$H$138,4,FALSE)</f>
        <v>#N/A</v>
      </c>
      <c r="M324" s="143" t="e">
        <f>VLOOKUP($C324,SBG!$C$9:$H$138,5,FALSE)</f>
        <v>#N/A</v>
      </c>
      <c r="N324" s="143" t="e">
        <f>VLOOKUP($C324,SBG!$C$9:$H$138,6,FALSE)</f>
        <v>#N/A</v>
      </c>
    </row>
    <row r="325" spans="1:14">
      <c r="A325" s="33" t="s">
        <v>650</v>
      </c>
      <c r="B325" s="33" t="s">
        <v>374</v>
      </c>
      <c r="C325" s="32"/>
      <c r="D325" s="14"/>
      <c r="E325" s="14"/>
      <c r="F325" s="14"/>
      <c r="G325" s="14"/>
      <c r="H325" s="14"/>
      <c r="I325" s="14"/>
      <c r="J325" s="14"/>
      <c r="K325" s="143" t="e">
        <f>VLOOKUP($C325,SBG!$C$9:$H$138,3,FALSE)</f>
        <v>#N/A</v>
      </c>
      <c r="L325" s="143" t="e">
        <f>VLOOKUP($C325,SBG!$C$9:$H$138,4,FALSE)</f>
        <v>#N/A</v>
      </c>
      <c r="M325" s="143" t="e">
        <f>VLOOKUP($C325,SBG!$C$9:$H$138,5,FALSE)</f>
        <v>#N/A</v>
      </c>
      <c r="N325" s="143" t="e">
        <f>VLOOKUP($C325,SBG!$C$9:$H$138,6,FALSE)</f>
        <v>#N/A</v>
      </c>
    </row>
  </sheetData>
  <autoFilter ref="A4:N325">
    <sortState ref="A5:N321">
      <sortCondition ref="B5"/>
    </sortState>
  </autoFilter>
  <mergeCells count="9">
    <mergeCell ref="B2:C2"/>
    <mergeCell ref="B3:C3"/>
    <mergeCell ref="B1:C1"/>
    <mergeCell ref="E1:E3"/>
    <mergeCell ref="I1:J3"/>
    <mergeCell ref="H1:H3"/>
    <mergeCell ref="G1:G3"/>
    <mergeCell ref="F1:F3"/>
    <mergeCell ref="D1:D3"/>
  </mergeCells>
  <conditionalFormatting sqref="D5:H325">
    <cfRule type="cellIs" priority="1" operator="lessThan">
      <formula>$N5</formula>
    </cfRule>
    <cfRule type="cellIs" dxfId="3" priority="2" operator="greaterThanOrEqual">
      <formula>$K5</formula>
    </cfRule>
    <cfRule type="cellIs" dxfId="2" priority="3" operator="between">
      <formula>$L5</formula>
      <formula>$K5</formula>
    </cfRule>
    <cfRule type="cellIs" dxfId="1" priority="4" operator="between">
      <formula>$M5</formula>
      <formula>$L5</formula>
    </cfRule>
    <cfRule type="cellIs" dxfId="0" priority="5" operator="between">
      <formula>$N5</formula>
      <formula>$M5</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SBG!$C$9:$C$138</xm:f>
          </x14:formula1>
          <xm:sqref>C5:C325</xm:sqref>
        </x14:dataValidation>
      </x14:dataValidations>
    </ext>
  </extLst>
</worksheet>
</file>

<file path=xl/worksheets/sheet13.xml><?xml version="1.0" encoding="utf-8"?>
<worksheet xmlns="http://schemas.openxmlformats.org/spreadsheetml/2006/main" xmlns:r="http://schemas.openxmlformats.org/officeDocument/2006/relationships">
  <sheetPr>
    <tabColor rgb="FFFF0000"/>
  </sheetPr>
  <dimension ref="A3:M143"/>
  <sheetViews>
    <sheetView zoomScale="110" zoomScaleNormal="110" workbookViewId="0">
      <pane ySplit="8" topLeftCell="A97" activePane="bottomLeft" state="frozen"/>
      <selection activeCell="A134" sqref="A134"/>
      <selection pane="bottomLeft" activeCell="D110" sqref="D110"/>
    </sheetView>
  </sheetViews>
  <sheetFormatPr defaultRowHeight="12"/>
  <cols>
    <col min="1" max="1" width="45.42578125" style="21" bestFit="1" customWidth="1"/>
    <col min="2" max="2" width="16.85546875" style="21" bestFit="1" customWidth="1"/>
    <col min="3" max="3" width="16.85546875" style="21" customWidth="1"/>
    <col min="4" max="4" width="13.85546875" style="28" customWidth="1"/>
    <col min="5" max="8" width="13.85546875" style="29" customWidth="1"/>
    <col min="9" max="9" width="15.7109375" style="21" customWidth="1"/>
    <col min="10" max="16384" width="9.140625" style="21"/>
  </cols>
  <sheetData>
    <row r="3" spans="1:13">
      <c r="A3" s="31" t="s">
        <v>32</v>
      </c>
      <c r="B3" s="20"/>
      <c r="C3" s="20"/>
      <c r="D3" s="267" t="s">
        <v>36</v>
      </c>
      <c r="E3" s="267"/>
      <c r="F3" s="267"/>
      <c r="G3" s="267"/>
      <c r="H3" s="267"/>
    </row>
    <row r="4" spans="1:13">
      <c r="A4" s="22" t="s">
        <v>35</v>
      </c>
      <c r="B4" s="20"/>
      <c r="C4" s="20"/>
      <c r="D4" s="269" t="s">
        <v>39</v>
      </c>
      <c r="E4" s="270"/>
      <c r="F4" s="270"/>
      <c r="G4" s="270"/>
      <c r="H4" s="271"/>
    </row>
    <row r="5" spans="1:13">
      <c r="A5" s="40" t="s">
        <v>860</v>
      </c>
      <c r="B5" s="20"/>
      <c r="C5" s="20"/>
      <c r="D5" s="242" t="s">
        <v>40</v>
      </c>
      <c r="E5" s="243"/>
      <c r="F5" s="243"/>
      <c r="G5" s="243"/>
      <c r="H5" s="244"/>
    </row>
    <row r="6" spans="1:13">
      <c r="A6" s="197" t="s">
        <v>948</v>
      </c>
      <c r="B6" s="20"/>
      <c r="C6" s="20"/>
      <c r="D6" s="245"/>
      <c r="E6" s="246"/>
      <c r="F6" s="246"/>
      <c r="G6" s="246"/>
      <c r="H6" s="247"/>
    </row>
    <row r="7" spans="1:13" ht="15" customHeight="1">
      <c r="A7" s="30"/>
      <c r="B7" s="20"/>
      <c r="C7" s="20"/>
      <c r="D7" s="267" t="s">
        <v>37</v>
      </c>
      <c r="E7" s="23" t="s">
        <v>4</v>
      </c>
      <c r="F7" s="23" t="s">
        <v>5</v>
      </c>
      <c r="G7" s="23" t="s">
        <v>6</v>
      </c>
      <c r="H7" s="23" t="s">
        <v>7</v>
      </c>
    </row>
    <row r="8" spans="1:13" ht="12.75" thickBot="1">
      <c r="A8" s="84" t="s">
        <v>3</v>
      </c>
      <c r="B8" s="84" t="s">
        <v>9</v>
      </c>
      <c r="C8" s="84"/>
      <c r="D8" s="268"/>
      <c r="E8" s="85">
        <v>0.9</v>
      </c>
      <c r="F8" s="85">
        <v>0.8</v>
      </c>
      <c r="G8" s="85">
        <v>0.7</v>
      </c>
      <c r="H8" s="85">
        <v>0.5</v>
      </c>
    </row>
    <row r="9" spans="1:13">
      <c r="A9" s="101" t="s">
        <v>10</v>
      </c>
      <c r="B9" s="102" t="s">
        <v>11</v>
      </c>
      <c r="C9" s="102" t="s">
        <v>177</v>
      </c>
      <c r="D9" s="103">
        <v>530</v>
      </c>
      <c r="E9" s="104">
        <f t="shared" ref="E9:E12" si="0">D9*E$8</f>
        <v>477</v>
      </c>
      <c r="F9" s="104">
        <f t="shared" ref="F9:F12" si="1">D9*F$8</f>
        <v>424</v>
      </c>
      <c r="G9" s="104">
        <f t="shared" ref="G9:G12" si="2">D9*G$8</f>
        <v>371</v>
      </c>
      <c r="H9" s="126">
        <f t="shared" ref="H9:H12" si="3">D9*H$8</f>
        <v>265</v>
      </c>
      <c r="I9" s="124"/>
      <c r="J9" s="124"/>
      <c r="K9" s="124"/>
      <c r="L9" s="124"/>
      <c r="M9" s="124"/>
    </row>
    <row r="10" spans="1:13" s="70" customFormat="1">
      <c r="A10" s="105"/>
      <c r="B10" s="72" t="s">
        <v>12</v>
      </c>
      <c r="C10" s="72" t="s">
        <v>178</v>
      </c>
      <c r="D10" s="76"/>
      <c r="E10" s="26">
        <f t="shared" si="0"/>
        <v>0</v>
      </c>
      <c r="F10" s="26">
        <f t="shared" si="1"/>
        <v>0</v>
      </c>
      <c r="G10" s="26">
        <f t="shared" si="2"/>
        <v>0</v>
      </c>
      <c r="H10" s="127">
        <f t="shared" si="3"/>
        <v>0</v>
      </c>
      <c r="I10" s="124"/>
      <c r="J10" s="124"/>
      <c r="K10" s="124"/>
      <c r="L10" s="124"/>
      <c r="M10" s="124"/>
    </row>
    <row r="11" spans="1:13" s="70" customFormat="1">
      <c r="A11" s="105"/>
      <c r="B11" s="24" t="s">
        <v>13</v>
      </c>
      <c r="C11" s="72" t="s">
        <v>66</v>
      </c>
      <c r="D11" s="77">
        <v>570</v>
      </c>
      <c r="E11" s="26">
        <f t="shared" si="0"/>
        <v>513</v>
      </c>
      <c r="F11" s="26">
        <f t="shared" si="1"/>
        <v>456</v>
      </c>
      <c r="G11" s="26">
        <f t="shared" si="2"/>
        <v>399</v>
      </c>
      <c r="H11" s="127">
        <f t="shared" si="3"/>
        <v>285</v>
      </c>
      <c r="I11" s="122"/>
      <c r="J11" s="122"/>
      <c r="K11" s="122"/>
      <c r="L11" s="122"/>
      <c r="M11" s="122"/>
    </row>
    <row r="12" spans="1:13">
      <c r="A12" s="106"/>
      <c r="B12" s="24" t="s">
        <v>14</v>
      </c>
      <c r="C12" s="72" t="s">
        <v>86</v>
      </c>
      <c r="D12" s="77">
        <v>502</v>
      </c>
      <c r="E12" s="26">
        <f t="shared" si="0"/>
        <v>451.8</v>
      </c>
      <c r="F12" s="26">
        <f t="shared" si="1"/>
        <v>401.6</v>
      </c>
      <c r="G12" s="26">
        <f t="shared" si="2"/>
        <v>351.4</v>
      </c>
      <c r="H12" s="127">
        <f t="shared" si="3"/>
        <v>251</v>
      </c>
      <c r="I12" s="122"/>
      <c r="J12" s="122"/>
      <c r="K12" s="122"/>
      <c r="L12" s="122"/>
      <c r="M12" s="122"/>
    </row>
    <row r="13" spans="1:13">
      <c r="A13" s="106"/>
      <c r="B13" s="24" t="s">
        <v>174</v>
      </c>
      <c r="C13" s="72" t="s">
        <v>180</v>
      </c>
      <c r="D13" s="76">
        <v>370</v>
      </c>
      <c r="E13" s="26">
        <f t="shared" ref="E13:E14" si="4">D13*E$8</f>
        <v>333</v>
      </c>
      <c r="F13" s="26">
        <f t="shared" ref="F13:F14" si="5">D13*F$8</f>
        <v>296</v>
      </c>
      <c r="G13" s="26">
        <f t="shared" ref="G13:G14" si="6">D13*G$8</f>
        <v>259</v>
      </c>
      <c r="H13" s="127">
        <f t="shared" ref="H13:H14" si="7">D13*H$8</f>
        <v>185</v>
      </c>
      <c r="I13" s="122"/>
      <c r="J13" s="122"/>
      <c r="K13" s="122"/>
      <c r="L13" s="122"/>
      <c r="M13" s="122"/>
    </row>
    <row r="14" spans="1:13">
      <c r="A14" s="106"/>
      <c r="B14" s="24" t="s">
        <v>175</v>
      </c>
      <c r="C14" s="72" t="s">
        <v>179</v>
      </c>
      <c r="D14" s="76"/>
      <c r="E14" s="26">
        <f t="shared" si="4"/>
        <v>0</v>
      </c>
      <c r="F14" s="26">
        <f t="shared" si="5"/>
        <v>0</v>
      </c>
      <c r="G14" s="26">
        <f t="shared" si="6"/>
        <v>0</v>
      </c>
      <c r="H14" s="127">
        <f t="shared" si="7"/>
        <v>0</v>
      </c>
      <c r="I14" s="122"/>
      <c r="J14" s="122"/>
      <c r="K14" s="122"/>
      <c r="L14" s="122"/>
      <c r="M14" s="122"/>
    </row>
    <row r="15" spans="1:13">
      <c r="A15" s="106"/>
      <c r="B15" s="24" t="s">
        <v>29</v>
      </c>
      <c r="C15" s="72" t="s">
        <v>181</v>
      </c>
      <c r="D15" s="77">
        <v>458</v>
      </c>
      <c r="E15" s="26">
        <f>D15*E8</f>
        <v>412.2</v>
      </c>
      <c r="F15" s="26">
        <f>D15*F8</f>
        <v>366.40000000000003</v>
      </c>
      <c r="G15" s="26">
        <f>D15*G8</f>
        <v>320.59999999999997</v>
      </c>
      <c r="H15" s="127">
        <f>D15*H8</f>
        <v>229</v>
      </c>
      <c r="I15" s="122"/>
      <c r="J15" s="122"/>
      <c r="K15" s="122"/>
      <c r="L15" s="122"/>
      <c r="M15" s="122"/>
    </row>
    <row r="16" spans="1:13">
      <c r="A16" s="106"/>
      <c r="B16" s="24" t="s">
        <v>27</v>
      </c>
      <c r="C16" s="72" t="s">
        <v>49</v>
      </c>
      <c r="D16" s="77">
        <v>448</v>
      </c>
      <c r="E16" s="26">
        <f>D16*E8</f>
        <v>403.2</v>
      </c>
      <c r="F16" s="26">
        <f>D16*F8</f>
        <v>358.40000000000003</v>
      </c>
      <c r="G16" s="26">
        <f>D16*G8</f>
        <v>313.59999999999997</v>
      </c>
      <c r="H16" s="127">
        <f>D16*H8</f>
        <v>224</v>
      </c>
      <c r="I16" s="122"/>
      <c r="J16" s="122"/>
      <c r="K16" s="122"/>
      <c r="L16" s="122"/>
      <c r="M16" s="122"/>
    </row>
    <row r="17" spans="1:13">
      <c r="A17" s="106"/>
      <c r="B17" s="24" t="s">
        <v>17</v>
      </c>
      <c r="C17" s="72" t="s">
        <v>48</v>
      </c>
      <c r="D17" s="77">
        <v>616</v>
      </c>
      <c r="E17" s="26">
        <f>D17*E8</f>
        <v>554.4</v>
      </c>
      <c r="F17" s="26">
        <f>D17*F8</f>
        <v>492.8</v>
      </c>
      <c r="G17" s="26">
        <f>D17*G8</f>
        <v>431.2</v>
      </c>
      <c r="H17" s="127">
        <f>D17*H8</f>
        <v>308</v>
      </c>
      <c r="I17" s="122"/>
      <c r="J17" s="122"/>
      <c r="K17" s="122"/>
      <c r="L17" s="122"/>
      <c r="M17" s="122"/>
    </row>
    <row r="18" spans="1:13" ht="12.75" thickBot="1">
      <c r="A18" s="107"/>
      <c r="B18" s="108" t="s">
        <v>18</v>
      </c>
      <c r="C18" s="109" t="s">
        <v>60</v>
      </c>
      <c r="D18" s="110">
        <v>610</v>
      </c>
      <c r="E18" s="111">
        <f>D18*E8</f>
        <v>549</v>
      </c>
      <c r="F18" s="111">
        <f>D18*F8</f>
        <v>488</v>
      </c>
      <c r="G18" s="111">
        <f>D18*G8</f>
        <v>427</v>
      </c>
      <c r="H18" s="128">
        <f>D18*H8</f>
        <v>305</v>
      </c>
      <c r="I18" s="122"/>
      <c r="J18" s="122"/>
      <c r="K18" s="122"/>
      <c r="L18" s="122"/>
      <c r="M18" s="122"/>
    </row>
    <row r="19" spans="1:13" ht="12.75">
      <c r="A19" s="101" t="s">
        <v>19</v>
      </c>
      <c r="B19" s="102" t="s">
        <v>11</v>
      </c>
      <c r="C19" s="90" t="s">
        <v>128</v>
      </c>
      <c r="D19" s="116"/>
      <c r="E19" s="116"/>
      <c r="F19" s="116"/>
      <c r="G19" s="116"/>
      <c r="H19" s="129"/>
      <c r="I19" s="124"/>
      <c r="J19" s="124"/>
      <c r="K19" s="124"/>
      <c r="L19" s="124"/>
      <c r="M19" s="124"/>
    </row>
    <row r="20" spans="1:13" ht="12.75">
      <c r="A20" s="105"/>
      <c r="B20" s="72" t="s">
        <v>12</v>
      </c>
      <c r="C20" s="52" t="s">
        <v>182</v>
      </c>
      <c r="D20" s="71"/>
      <c r="E20" s="71"/>
      <c r="F20" s="71"/>
      <c r="G20" s="71"/>
      <c r="H20" s="130"/>
      <c r="I20" s="124"/>
      <c r="J20" s="124"/>
      <c r="K20" s="124"/>
      <c r="L20" s="124"/>
      <c r="M20" s="124"/>
    </row>
    <row r="21" spans="1:13" s="70" customFormat="1" ht="12.75">
      <c r="A21" s="105"/>
      <c r="B21" s="24" t="s">
        <v>13</v>
      </c>
      <c r="C21" s="52" t="s">
        <v>183</v>
      </c>
      <c r="D21" s="39">
        <v>664</v>
      </c>
      <c r="E21" s="26">
        <f>D21*E8</f>
        <v>597.6</v>
      </c>
      <c r="F21" s="26">
        <f>D21*F8</f>
        <v>531.20000000000005</v>
      </c>
      <c r="G21" s="26">
        <f>D21*G8</f>
        <v>464.79999999999995</v>
      </c>
      <c r="H21" s="127">
        <f>D21*H8</f>
        <v>332</v>
      </c>
      <c r="I21" s="122"/>
      <c r="J21" s="122"/>
      <c r="K21" s="122"/>
      <c r="L21" s="122"/>
      <c r="M21" s="122"/>
    </row>
    <row r="22" spans="1:13" s="70" customFormat="1" ht="13.5" thickBot="1">
      <c r="A22" s="106"/>
      <c r="B22" s="24" t="s">
        <v>14</v>
      </c>
      <c r="C22" s="52" t="s">
        <v>184</v>
      </c>
      <c r="D22" s="110">
        <v>426</v>
      </c>
      <c r="E22" s="26">
        <f>D22*E8</f>
        <v>383.40000000000003</v>
      </c>
      <c r="F22" s="26">
        <f>D22*F8</f>
        <v>340.8</v>
      </c>
      <c r="G22" s="26">
        <f>D22*G8</f>
        <v>298.2</v>
      </c>
      <c r="H22" s="127">
        <f>D22*H8</f>
        <v>213</v>
      </c>
      <c r="I22" s="122"/>
      <c r="J22" s="122"/>
      <c r="K22" s="122"/>
      <c r="L22" s="122"/>
      <c r="M22" s="122"/>
    </row>
    <row r="23" spans="1:13" ht="12.75">
      <c r="A23" s="106"/>
      <c r="B23" s="24" t="s">
        <v>174</v>
      </c>
      <c r="C23" s="52" t="s">
        <v>185</v>
      </c>
      <c r="D23" s="77"/>
      <c r="E23" s="26">
        <f t="shared" ref="E23:E24" si="8">D23*E$8</f>
        <v>0</v>
      </c>
      <c r="F23" s="26">
        <f t="shared" ref="F23:F24" si="9">D23*F$8</f>
        <v>0</v>
      </c>
      <c r="G23" s="26">
        <f t="shared" ref="G23:G24" si="10">D23*G$8</f>
        <v>0</v>
      </c>
      <c r="H23" s="127">
        <f t="shared" ref="H23:H24" si="11">D23*H$8</f>
        <v>0</v>
      </c>
      <c r="I23" s="122"/>
      <c r="J23" s="122"/>
      <c r="K23" s="122"/>
      <c r="L23" s="122"/>
      <c r="M23" s="122"/>
    </row>
    <row r="24" spans="1:13" ht="12.75">
      <c r="A24" s="106"/>
      <c r="B24" s="24" t="s">
        <v>175</v>
      </c>
      <c r="C24" s="52" t="s">
        <v>186</v>
      </c>
      <c r="D24" s="77"/>
      <c r="E24" s="26">
        <f t="shared" si="8"/>
        <v>0</v>
      </c>
      <c r="F24" s="26">
        <f t="shared" si="9"/>
        <v>0</v>
      </c>
      <c r="G24" s="26">
        <f t="shared" si="10"/>
        <v>0</v>
      </c>
      <c r="H24" s="127">
        <f t="shared" si="11"/>
        <v>0</v>
      </c>
      <c r="I24" s="122"/>
      <c r="J24" s="122"/>
      <c r="K24" s="122"/>
      <c r="L24" s="122"/>
      <c r="M24" s="122"/>
    </row>
    <row r="25" spans="1:13" ht="12.75">
      <c r="A25" s="106"/>
      <c r="B25" s="24" t="s">
        <v>29</v>
      </c>
      <c r="C25" s="52" t="s">
        <v>95</v>
      </c>
      <c r="D25" s="77">
        <v>536</v>
      </c>
      <c r="E25" s="26">
        <f>D25*E8</f>
        <v>482.40000000000003</v>
      </c>
      <c r="F25" s="26">
        <f>D25*F8</f>
        <v>428.8</v>
      </c>
      <c r="G25" s="26">
        <f>D25*G8</f>
        <v>375.2</v>
      </c>
      <c r="H25" s="127">
        <f>D25*H8</f>
        <v>268</v>
      </c>
      <c r="I25" s="122"/>
      <c r="J25" s="122"/>
      <c r="K25" s="122"/>
      <c r="L25" s="122"/>
      <c r="M25" s="122"/>
    </row>
    <row r="26" spans="1:13" ht="12.75">
      <c r="A26" s="106"/>
      <c r="B26" s="24" t="s">
        <v>27</v>
      </c>
      <c r="C26" s="52" t="s">
        <v>187</v>
      </c>
      <c r="D26" s="77">
        <v>548</v>
      </c>
      <c r="E26" s="26">
        <f>D26*E8</f>
        <v>493.2</v>
      </c>
      <c r="F26" s="26">
        <f>D26*F8</f>
        <v>438.40000000000003</v>
      </c>
      <c r="G26" s="26">
        <f>D26*G8</f>
        <v>383.59999999999997</v>
      </c>
      <c r="H26" s="127">
        <f>D26*H8</f>
        <v>274</v>
      </c>
      <c r="I26" s="122"/>
      <c r="J26" s="122"/>
      <c r="K26" s="122"/>
      <c r="L26" s="122"/>
      <c r="M26" s="122"/>
    </row>
    <row r="27" spans="1:13" ht="12.75">
      <c r="A27" s="106"/>
      <c r="B27" s="24" t="s">
        <v>17</v>
      </c>
      <c r="C27" s="52" t="s">
        <v>188</v>
      </c>
      <c r="D27" s="77">
        <v>568</v>
      </c>
      <c r="E27" s="26">
        <f>D27*E8</f>
        <v>511.2</v>
      </c>
      <c r="F27" s="26">
        <f>D27*F8</f>
        <v>454.40000000000003</v>
      </c>
      <c r="G27" s="26">
        <f>D27*G8</f>
        <v>397.59999999999997</v>
      </c>
      <c r="H27" s="127">
        <f>D27*H8</f>
        <v>284</v>
      </c>
      <c r="I27" s="122"/>
      <c r="J27" s="122"/>
      <c r="K27" s="122"/>
      <c r="L27" s="122"/>
      <c r="M27" s="122"/>
    </row>
    <row r="28" spans="1:13" ht="13.5" thickBot="1">
      <c r="A28" s="107"/>
      <c r="B28" s="108" t="s">
        <v>18</v>
      </c>
      <c r="C28" s="97" t="s">
        <v>189</v>
      </c>
      <c r="D28" s="110">
        <v>448</v>
      </c>
      <c r="E28" s="111">
        <f>D28*E8</f>
        <v>403.2</v>
      </c>
      <c r="F28" s="111">
        <f>D28*F8</f>
        <v>358.40000000000003</v>
      </c>
      <c r="G28" s="111">
        <f>D28*G8</f>
        <v>313.59999999999997</v>
      </c>
      <c r="H28" s="128">
        <f>D28*H8</f>
        <v>224</v>
      </c>
      <c r="I28" s="122"/>
      <c r="J28" s="122"/>
      <c r="K28" s="122"/>
      <c r="L28" s="122"/>
      <c r="M28" s="122"/>
    </row>
    <row r="29" spans="1:13">
      <c r="A29" s="101" t="s">
        <v>20</v>
      </c>
      <c r="B29" s="102" t="s">
        <v>11</v>
      </c>
      <c r="C29" s="102" t="s">
        <v>869</v>
      </c>
      <c r="D29" s="116"/>
      <c r="E29" s="116"/>
      <c r="F29" s="116"/>
      <c r="G29" s="116"/>
      <c r="H29" s="129"/>
      <c r="I29" s="124"/>
      <c r="J29" s="124"/>
      <c r="K29" s="124"/>
      <c r="L29" s="124"/>
      <c r="M29" s="124"/>
    </row>
    <row r="30" spans="1:13">
      <c r="A30" s="105"/>
      <c r="B30" s="72" t="s">
        <v>12</v>
      </c>
      <c r="C30" s="72" t="s">
        <v>868</v>
      </c>
      <c r="D30" s="71"/>
      <c r="E30" s="71"/>
      <c r="F30" s="71"/>
      <c r="G30" s="71"/>
      <c r="H30" s="130"/>
      <c r="I30" s="124"/>
      <c r="J30" s="124"/>
      <c r="K30" s="124"/>
      <c r="L30" s="124"/>
      <c r="M30" s="124"/>
    </row>
    <row r="31" spans="1:13">
      <c r="A31" s="105"/>
      <c r="B31" s="24" t="s">
        <v>13</v>
      </c>
      <c r="C31" s="72" t="s">
        <v>870</v>
      </c>
      <c r="D31" s="77">
        <v>628</v>
      </c>
      <c r="E31" s="26">
        <f>D31*E8</f>
        <v>565.20000000000005</v>
      </c>
      <c r="F31" s="26">
        <f>D31*F8</f>
        <v>502.40000000000003</v>
      </c>
      <c r="G31" s="26">
        <f>D31*G8</f>
        <v>439.59999999999997</v>
      </c>
      <c r="H31" s="127">
        <f>D31*H8</f>
        <v>314</v>
      </c>
      <c r="I31" s="122"/>
      <c r="J31" s="122"/>
      <c r="K31" s="122"/>
      <c r="L31" s="122"/>
      <c r="M31" s="122"/>
    </row>
    <row r="32" spans="1:13" s="70" customFormat="1">
      <c r="A32" s="106"/>
      <c r="B32" s="24" t="s">
        <v>14</v>
      </c>
      <c r="C32" s="72" t="s">
        <v>871</v>
      </c>
      <c r="D32" s="77">
        <v>464</v>
      </c>
      <c r="E32" s="26">
        <f>D32*E8</f>
        <v>417.6</v>
      </c>
      <c r="F32" s="26">
        <f>D32*F8</f>
        <v>371.20000000000005</v>
      </c>
      <c r="G32" s="26">
        <f>D32*G8</f>
        <v>324.79999999999995</v>
      </c>
      <c r="H32" s="127">
        <f>D32*H8</f>
        <v>232</v>
      </c>
      <c r="I32" s="122"/>
      <c r="J32" s="122"/>
      <c r="K32" s="122"/>
      <c r="L32" s="122"/>
      <c r="M32" s="122"/>
    </row>
    <row r="33" spans="1:13" s="70" customFormat="1">
      <c r="A33" s="106"/>
      <c r="B33" s="24" t="s">
        <v>174</v>
      </c>
      <c r="C33" s="72" t="s">
        <v>872</v>
      </c>
      <c r="D33" s="77"/>
      <c r="E33" s="26">
        <f t="shared" ref="E33:E34" si="12">D33*E$8</f>
        <v>0</v>
      </c>
      <c r="F33" s="26">
        <f t="shared" ref="F33:F34" si="13">D33*F$8</f>
        <v>0</v>
      </c>
      <c r="G33" s="26">
        <f t="shared" ref="G33:G34" si="14">D33*G$8</f>
        <v>0</v>
      </c>
      <c r="H33" s="127">
        <f t="shared" ref="H33:H34" si="15">D33*H$8</f>
        <v>0</v>
      </c>
      <c r="I33" s="122"/>
      <c r="J33" s="122"/>
      <c r="K33" s="122"/>
      <c r="L33" s="122"/>
      <c r="M33" s="122"/>
    </row>
    <row r="34" spans="1:13">
      <c r="A34" s="106"/>
      <c r="B34" s="24" t="s">
        <v>175</v>
      </c>
      <c r="C34" s="72" t="s">
        <v>873</v>
      </c>
      <c r="D34" s="200">
        <v>404</v>
      </c>
      <c r="E34" s="26">
        <f t="shared" si="12"/>
        <v>363.6</v>
      </c>
      <c r="F34" s="26">
        <f t="shared" si="13"/>
        <v>323.20000000000005</v>
      </c>
      <c r="G34" s="26">
        <f t="shared" si="14"/>
        <v>282.79999999999995</v>
      </c>
      <c r="H34" s="127">
        <f t="shared" si="15"/>
        <v>202</v>
      </c>
      <c r="I34" s="122"/>
      <c r="J34" s="122"/>
      <c r="K34" s="122"/>
      <c r="L34" s="122"/>
      <c r="M34" s="122"/>
    </row>
    <row r="35" spans="1:13">
      <c r="A35" s="106"/>
      <c r="B35" s="24" t="s">
        <v>29</v>
      </c>
      <c r="C35" s="72" t="s">
        <v>874</v>
      </c>
      <c r="D35" s="77">
        <v>550</v>
      </c>
      <c r="E35" s="26">
        <f>D35*E8</f>
        <v>495</v>
      </c>
      <c r="F35" s="26">
        <f>D35*F8</f>
        <v>440</v>
      </c>
      <c r="G35" s="26">
        <f>D35*G8</f>
        <v>385</v>
      </c>
      <c r="H35" s="127">
        <f>D35*H8</f>
        <v>275</v>
      </c>
      <c r="I35" s="122"/>
      <c r="J35" s="122"/>
      <c r="K35" s="122"/>
      <c r="L35" s="122"/>
      <c r="M35" s="122"/>
    </row>
    <row r="36" spans="1:13">
      <c r="A36" s="106"/>
      <c r="B36" s="24" t="s">
        <v>27</v>
      </c>
      <c r="C36" s="72" t="s">
        <v>875</v>
      </c>
      <c r="D36" s="77">
        <v>344</v>
      </c>
      <c r="E36" s="26">
        <f>D36*E8</f>
        <v>309.60000000000002</v>
      </c>
      <c r="F36" s="26">
        <f>D36*F8</f>
        <v>275.2</v>
      </c>
      <c r="G36" s="26">
        <f>D36*G8</f>
        <v>240.79999999999998</v>
      </c>
      <c r="H36" s="127">
        <f>D36*H8</f>
        <v>172</v>
      </c>
      <c r="I36" s="122"/>
      <c r="J36" s="122"/>
      <c r="K36" s="122"/>
      <c r="L36" s="122"/>
      <c r="M36" s="122"/>
    </row>
    <row r="37" spans="1:13">
      <c r="A37" s="106"/>
      <c r="B37" s="24" t="s">
        <v>17</v>
      </c>
      <c r="C37" s="72" t="s">
        <v>876</v>
      </c>
      <c r="D37" s="27">
        <f>(D31+D35)/2</f>
        <v>589</v>
      </c>
      <c r="E37" s="26">
        <f>D37*E8</f>
        <v>530.1</v>
      </c>
      <c r="F37" s="26">
        <f>D37*F8</f>
        <v>471.20000000000005</v>
      </c>
      <c r="G37" s="26">
        <f>D37*G8</f>
        <v>412.29999999999995</v>
      </c>
      <c r="H37" s="127">
        <f>D37*H8</f>
        <v>294.5</v>
      </c>
      <c r="I37" s="122"/>
      <c r="J37" s="122"/>
      <c r="K37" s="122"/>
      <c r="L37" s="122"/>
      <c r="M37" s="122"/>
    </row>
    <row r="38" spans="1:13" ht="12.75" thickBot="1">
      <c r="A38" s="107"/>
      <c r="B38" s="108" t="s">
        <v>18</v>
      </c>
      <c r="C38" s="109" t="s">
        <v>877</v>
      </c>
      <c r="D38" s="110">
        <v>530</v>
      </c>
      <c r="E38" s="111">
        <f>D38*E8</f>
        <v>477</v>
      </c>
      <c r="F38" s="111">
        <f>D38*F8</f>
        <v>424</v>
      </c>
      <c r="G38" s="111">
        <f>D38*G8</f>
        <v>371</v>
      </c>
      <c r="H38" s="128">
        <f>D38*H8</f>
        <v>265</v>
      </c>
      <c r="I38" s="122"/>
      <c r="J38" s="122"/>
      <c r="K38" s="122"/>
      <c r="L38" s="122"/>
      <c r="M38" s="122"/>
    </row>
    <row r="39" spans="1:13">
      <c r="A39" s="101" t="s">
        <v>0</v>
      </c>
      <c r="B39" s="102" t="s">
        <v>11</v>
      </c>
      <c r="C39" s="102" t="s">
        <v>200</v>
      </c>
      <c r="D39" s="116"/>
      <c r="E39" s="116"/>
      <c r="F39" s="116"/>
      <c r="G39" s="116"/>
      <c r="H39" s="129"/>
      <c r="I39" s="124"/>
      <c r="J39" s="124"/>
      <c r="K39" s="124"/>
      <c r="L39" s="124"/>
      <c r="M39" s="124"/>
    </row>
    <row r="40" spans="1:13">
      <c r="A40" s="105"/>
      <c r="B40" s="72" t="s">
        <v>12</v>
      </c>
      <c r="C40" s="72" t="s">
        <v>201</v>
      </c>
      <c r="D40" s="71"/>
      <c r="E40" s="71"/>
      <c r="F40" s="71"/>
      <c r="G40" s="71"/>
      <c r="H40" s="130"/>
      <c r="I40" s="124"/>
      <c r="J40" s="124"/>
      <c r="K40" s="124"/>
      <c r="L40" s="124"/>
      <c r="M40" s="124"/>
    </row>
    <row r="41" spans="1:13">
      <c r="A41" s="105"/>
      <c r="B41" s="24" t="s">
        <v>13</v>
      </c>
      <c r="C41" s="72" t="s">
        <v>202</v>
      </c>
      <c r="D41" s="27">
        <f>D45*1.1</f>
        <v>665.5</v>
      </c>
      <c r="E41" s="26">
        <f>D41*E8</f>
        <v>598.95000000000005</v>
      </c>
      <c r="F41" s="26">
        <f>D41*F8</f>
        <v>532.4</v>
      </c>
      <c r="G41" s="26">
        <f>D41*G8</f>
        <v>465.84999999999997</v>
      </c>
      <c r="H41" s="127">
        <f>D41*H8</f>
        <v>332.75</v>
      </c>
      <c r="I41" s="122"/>
      <c r="J41" s="122"/>
      <c r="K41" s="122"/>
      <c r="L41" s="122"/>
      <c r="M41" s="122"/>
    </row>
    <row r="42" spans="1:13">
      <c r="A42" s="106"/>
      <c r="B42" s="24" t="s">
        <v>14</v>
      </c>
      <c r="C42" s="72" t="s">
        <v>203</v>
      </c>
      <c r="D42" s="27">
        <f>D41*0.9</f>
        <v>598.95000000000005</v>
      </c>
      <c r="E42" s="26">
        <f>D42*E8</f>
        <v>539.05500000000006</v>
      </c>
      <c r="F42" s="26">
        <f>D42*F8</f>
        <v>479.16000000000008</v>
      </c>
      <c r="G42" s="26">
        <f>D42*G8</f>
        <v>419.26499999999999</v>
      </c>
      <c r="H42" s="127">
        <f>D42*H8</f>
        <v>299.47500000000002</v>
      </c>
      <c r="I42" s="122"/>
      <c r="J42" s="122"/>
      <c r="K42" s="122"/>
      <c r="L42" s="122"/>
      <c r="M42" s="122"/>
    </row>
    <row r="43" spans="1:13" s="70" customFormat="1">
      <c r="A43" s="106"/>
      <c r="B43" s="24" t="s">
        <v>174</v>
      </c>
      <c r="C43" s="72" t="s">
        <v>204</v>
      </c>
      <c r="D43" s="27"/>
      <c r="E43" s="26">
        <f t="shared" ref="E43:E44" si="16">D43*E$8</f>
        <v>0</v>
      </c>
      <c r="F43" s="26">
        <f t="shared" ref="F43:F44" si="17">D43*F$8</f>
        <v>0</v>
      </c>
      <c r="G43" s="26">
        <f t="shared" ref="G43:G44" si="18">D43*G$8</f>
        <v>0</v>
      </c>
      <c r="H43" s="127">
        <f t="shared" ref="H43:H44" si="19">D43*H$8</f>
        <v>0</v>
      </c>
      <c r="I43" s="122"/>
      <c r="J43" s="122"/>
      <c r="K43" s="122"/>
      <c r="L43" s="122"/>
      <c r="M43" s="122"/>
    </row>
    <row r="44" spans="1:13" s="70" customFormat="1">
      <c r="A44" s="106"/>
      <c r="B44" s="24" t="s">
        <v>175</v>
      </c>
      <c r="C44" s="72" t="s">
        <v>205</v>
      </c>
      <c r="D44" s="27"/>
      <c r="E44" s="26">
        <f t="shared" si="16"/>
        <v>0</v>
      </c>
      <c r="F44" s="26">
        <f t="shared" si="17"/>
        <v>0</v>
      </c>
      <c r="G44" s="26">
        <f t="shared" si="18"/>
        <v>0</v>
      </c>
      <c r="H44" s="127">
        <f t="shared" si="19"/>
        <v>0</v>
      </c>
      <c r="I44" s="122"/>
      <c r="J44" s="122"/>
      <c r="K44" s="122"/>
      <c r="L44" s="122"/>
      <c r="M44" s="122"/>
    </row>
    <row r="45" spans="1:13">
      <c r="A45" s="106"/>
      <c r="B45" s="24" t="s">
        <v>29</v>
      </c>
      <c r="C45" s="72" t="s">
        <v>206</v>
      </c>
      <c r="D45" s="27">
        <f>D47*1.1</f>
        <v>605</v>
      </c>
      <c r="E45" s="26">
        <f>D45*E8</f>
        <v>544.5</v>
      </c>
      <c r="F45" s="26">
        <f>D45*F8</f>
        <v>484</v>
      </c>
      <c r="G45" s="26">
        <f>D45*G8</f>
        <v>423.5</v>
      </c>
      <c r="H45" s="127">
        <f>D45*H8</f>
        <v>302.5</v>
      </c>
      <c r="I45" s="122"/>
      <c r="J45" s="122"/>
      <c r="K45" s="122"/>
      <c r="L45" s="122"/>
      <c r="M45" s="122"/>
    </row>
    <row r="46" spans="1:13">
      <c r="A46" s="106"/>
      <c r="B46" s="24" t="s">
        <v>27</v>
      </c>
      <c r="C46" s="72" t="s">
        <v>207</v>
      </c>
      <c r="D46" s="27">
        <f>D45*0.9</f>
        <v>544.5</v>
      </c>
      <c r="E46" s="26">
        <f>D46*E8</f>
        <v>490.05</v>
      </c>
      <c r="F46" s="26">
        <f>D46*F8</f>
        <v>435.6</v>
      </c>
      <c r="G46" s="26">
        <f>D46*G8</f>
        <v>381.15</v>
      </c>
      <c r="H46" s="127">
        <f>D46*H8</f>
        <v>272.25</v>
      </c>
      <c r="I46" s="122"/>
      <c r="J46" s="122"/>
      <c r="K46" s="122"/>
      <c r="L46" s="122"/>
      <c r="M46" s="122"/>
    </row>
    <row r="47" spans="1:13">
      <c r="A47" s="106"/>
      <c r="B47" s="24" t="s">
        <v>17</v>
      </c>
      <c r="C47" s="72" t="s">
        <v>208</v>
      </c>
      <c r="D47" s="77">
        <v>550</v>
      </c>
      <c r="E47" s="26">
        <f>D47*E8</f>
        <v>495</v>
      </c>
      <c r="F47" s="26">
        <f>D47*F8</f>
        <v>440</v>
      </c>
      <c r="G47" s="26">
        <f>D47*G8</f>
        <v>385</v>
      </c>
      <c r="H47" s="127">
        <f>D47*H8</f>
        <v>275</v>
      </c>
      <c r="I47" s="122"/>
      <c r="J47" s="122"/>
      <c r="K47" s="122"/>
      <c r="L47" s="122"/>
      <c r="M47" s="122"/>
    </row>
    <row r="48" spans="1:13" ht="12.75" thickBot="1">
      <c r="A48" s="107"/>
      <c r="B48" s="108" t="s">
        <v>18</v>
      </c>
      <c r="C48" s="109" t="s">
        <v>209</v>
      </c>
      <c r="D48" s="110">
        <v>480</v>
      </c>
      <c r="E48" s="111">
        <f>D48*E8</f>
        <v>432</v>
      </c>
      <c r="F48" s="111">
        <f>D48*F8</f>
        <v>384</v>
      </c>
      <c r="G48" s="111">
        <f>D48*G8</f>
        <v>336</v>
      </c>
      <c r="H48" s="128">
        <f>D48*H8</f>
        <v>240</v>
      </c>
      <c r="I48" s="122"/>
      <c r="J48" s="122"/>
      <c r="K48" s="122"/>
      <c r="L48" s="122"/>
      <c r="M48" s="122"/>
    </row>
    <row r="49" spans="1:13">
      <c r="A49" s="101" t="s">
        <v>21</v>
      </c>
      <c r="B49" s="102" t="s">
        <v>11</v>
      </c>
      <c r="C49" s="102" t="s">
        <v>98</v>
      </c>
      <c r="D49" s="116"/>
      <c r="E49" s="116"/>
      <c r="F49" s="116"/>
      <c r="G49" s="116"/>
      <c r="H49" s="129"/>
      <c r="I49" s="124"/>
      <c r="J49" s="124"/>
      <c r="K49" s="124"/>
      <c r="L49" s="124"/>
      <c r="M49" s="124"/>
    </row>
    <row r="50" spans="1:13">
      <c r="A50" s="105"/>
      <c r="B50" s="72" t="s">
        <v>12</v>
      </c>
      <c r="C50" s="72" t="s">
        <v>210</v>
      </c>
      <c r="D50" s="71"/>
      <c r="E50" s="71"/>
      <c r="F50" s="71"/>
      <c r="G50" s="71"/>
      <c r="H50" s="130"/>
      <c r="I50" s="124"/>
      <c r="J50" s="124"/>
      <c r="K50" s="124"/>
      <c r="L50" s="124"/>
      <c r="M50" s="124"/>
    </row>
    <row r="51" spans="1:13">
      <c r="A51" s="105"/>
      <c r="B51" s="24" t="s">
        <v>13</v>
      </c>
      <c r="C51" s="24" t="s">
        <v>51</v>
      </c>
      <c r="D51" s="77">
        <v>712</v>
      </c>
      <c r="E51" s="26">
        <f>D51*E8</f>
        <v>640.80000000000007</v>
      </c>
      <c r="F51" s="26">
        <f>D51*F8</f>
        <v>569.6</v>
      </c>
      <c r="G51" s="26">
        <f>D51*G8</f>
        <v>498.4</v>
      </c>
      <c r="H51" s="127">
        <f>D51*H8</f>
        <v>356</v>
      </c>
      <c r="I51" s="122"/>
      <c r="J51" s="122"/>
      <c r="K51" s="122"/>
      <c r="L51" s="122"/>
      <c r="M51" s="122"/>
    </row>
    <row r="52" spans="1:13">
      <c r="A52" s="106"/>
      <c r="B52" s="24" t="s">
        <v>14</v>
      </c>
      <c r="C52" s="24" t="s">
        <v>99</v>
      </c>
      <c r="D52" s="77">
        <v>540</v>
      </c>
      <c r="E52" s="26">
        <f>D52*E8</f>
        <v>486</v>
      </c>
      <c r="F52" s="26">
        <f>D52*F8</f>
        <v>432</v>
      </c>
      <c r="G52" s="26">
        <f>D52*G8</f>
        <v>378</v>
      </c>
      <c r="H52" s="127">
        <f>D52*H8</f>
        <v>270</v>
      </c>
      <c r="I52" s="122"/>
      <c r="J52" s="122"/>
      <c r="K52" s="122"/>
      <c r="L52" s="122"/>
      <c r="M52" s="122"/>
    </row>
    <row r="53" spans="1:13">
      <c r="A53" s="106"/>
      <c r="B53" s="24" t="s">
        <v>174</v>
      </c>
      <c r="C53" s="24" t="s">
        <v>211</v>
      </c>
      <c r="D53" s="77"/>
      <c r="E53" s="26">
        <f t="shared" ref="E53:E54" si="20">D53*E$8</f>
        <v>0</v>
      </c>
      <c r="F53" s="26">
        <f t="shared" ref="F53:F54" si="21">D53*F$8</f>
        <v>0</v>
      </c>
      <c r="G53" s="26">
        <f t="shared" ref="G53:G54" si="22">D53*G$8</f>
        <v>0</v>
      </c>
      <c r="H53" s="127">
        <f t="shared" ref="H53:H54" si="23">D53*H$8</f>
        <v>0</v>
      </c>
      <c r="I53" s="122"/>
      <c r="J53" s="122"/>
      <c r="K53" s="122"/>
      <c r="L53" s="122"/>
      <c r="M53" s="122"/>
    </row>
    <row r="54" spans="1:13" s="70" customFormat="1">
      <c r="A54" s="106"/>
      <c r="B54" s="24" t="s">
        <v>175</v>
      </c>
      <c r="C54" s="24" t="s">
        <v>212</v>
      </c>
      <c r="D54" s="77"/>
      <c r="E54" s="26">
        <f t="shared" si="20"/>
        <v>0</v>
      </c>
      <c r="F54" s="26">
        <f t="shared" si="21"/>
        <v>0</v>
      </c>
      <c r="G54" s="26">
        <f t="shared" si="22"/>
        <v>0</v>
      </c>
      <c r="H54" s="127">
        <f t="shared" si="23"/>
        <v>0</v>
      </c>
      <c r="I54" s="122"/>
      <c r="J54" s="122"/>
      <c r="K54" s="122"/>
      <c r="L54" s="122"/>
      <c r="M54" s="122"/>
    </row>
    <row r="55" spans="1:13" s="70" customFormat="1">
      <c r="A55" s="106"/>
      <c r="B55" s="24" t="s">
        <v>29</v>
      </c>
      <c r="C55" s="24" t="s">
        <v>54</v>
      </c>
      <c r="D55" s="77">
        <v>682</v>
      </c>
      <c r="E55" s="26">
        <f>D55*E8</f>
        <v>613.80000000000007</v>
      </c>
      <c r="F55" s="26">
        <f>D55*F8</f>
        <v>545.6</v>
      </c>
      <c r="G55" s="26">
        <f>D55*G8</f>
        <v>477.4</v>
      </c>
      <c r="H55" s="127">
        <f>D55*H8</f>
        <v>341</v>
      </c>
      <c r="I55" s="122"/>
      <c r="J55" s="122"/>
      <c r="K55" s="122"/>
      <c r="L55" s="122"/>
      <c r="M55" s="122"/>
    </row>
    <row r="56" spans="1:13">
      <c r="A56" s="106"/>
      <c r="B56" s="24" t="s">
        <v>27</v>
      </c>
      <c r="C56" s="24" t="s">
        <v>108</v>
      </c>
      <c r="D56" s="27">
        <f>(D52/D51)*D55</f>
        <v>517.24719101123594</v>
      </c>
      <c r="E56" s="26">
        <f>D56*E8</f>
        <v>465.52247191011236</v>
      </c>
      <c r="F56" s="26">
        <f>D56*F8</f>
        <v>413.79775280898878</v>
      </c>
      <c r="G56" s="26">
        <f>D56*G8</f>
        <v>362.07303370786514</v>
      </c>
      <c r="H56" s="127">
        <f>D56*H8</f>
        <v>258.62359550561797</v>
      </c>
      <c r="I56" s="122"/>
      <c r="J56" s="122"/>
      <c r="K56" s="122"/>
      <c r="L56" s="122"/>
      <c r="M56" s="122"/>
    </row>
    <row r="57" spans="1:13">
      <c r="A57" s="106"/>
      <c r="B57" s="24" t="s">
        <v>17</v>
      </c>
      <c r="C57" s="24" t="s">
        <v>90</v>
      </c>
      <c r="D57" s="77">
        <v>660</v>
      </c>
      <c r="E57" s="26">
        <f>D57*E8</f>
        <v>594</v>
      </c>
      <c r="F57" s="26">
        <f>D57*F8</f>
        <v>528</v>
      </c>
      <c r="G57" s="26">
        <f>D57*G8</f>
        <v>461.99999999999994</v>
      </c>
      <c r="H57" s="127">
        <f>D57*H8</f>
        <v>330</v>
      </c>
      <c r="I57" s="122"/>
      <c r="J57" s="122"/>
      <c r="K57" s="122"/>
      <c r="L57" s="122"/>
      <c r="M57" s="122"/>
    </row>
    <row r="58" spans="1:13" ht="12.75" thickBot="1">
      <c r="A58" s="107"/>
      <c r="B58" s="108" t="s">
        <v>18</v>
      </c>
      <c r="C58" s="108" t="s">
        <v>213</v>
      </c>
      <c r="D58" s="133">
        <f>(D52/D51)*D57</f>
        <v>500.56179775280896</v>
      </c>
      <c r="E58" s="111">
        <f>D58*E8</f>
        <v>450.50561797752806</v>
      </c>
      <c r="F58" s="111">
        <f>D58*F8</f>
        <v>400.44943820224717</v>
      </c>
      <c r="G58" s="111">
        <f>D58*G8</f>
        <v>350.39325842696627</v>
      </c>
      <c r="H58" s="128">
        <f>D58*H8</f>
        <v>250.28089887640448</v>
      </c>
      <c r="I58" s="122"/>
      <c r="J58" s="122"/>
      <c r="K58" s="122"/>
      <c r="L58" s="122"/>
      <c r="M58" s="122"/>
    </row>
    <row r="59" spans="1:13">
      <c r="A59" s="101" t="s">
        <v>22</v>
      </c>
      <c r="B59" s="102" t="s">
        <v>11</v>
      </c>
      <c r="C59" s="102" t="s">
        <v>87</v>
      </c>
      <c r="D59" s="201">
        <v>424</v>
      </c>
      <c r="E59" s="26">
        <f>SUM(D59*E8)</f>
        <v>381.6</v>
      </c>
      <c r="F59" s="26">
        <f>SUM(D59*F8)</f>
        <v>339.20000000000005</v>
      </c>
      <c r="G59" s="26">
        <f>SUM(D59*G8)</f>
        <v>296.79999999999995</v>
      </c>
      <c r="H59" s="127">
        <f>SUM(D59*H8)</f>
        <v>212</v>
      </c>
      <c r="I59" s="124"/>
      <c r="J59" s="124"/>
      <c r="K59" s="124"/>
      <c r="L59" s="124"/>
      <c r="M59" s="124"/>
    </row>
    <row r="60" spans="1:13">
      <c r="A60" s="105"/>
      <c r="B60" s="72" t="s">
        <v>12</v>
      </c>
      <c r="C60" s="72" t="s">
        <v>120</v>
      </c>
      <c r="D60" s="71"/>
      <c r="E60" s="26"/>
      <c r="F60" s="71"/>
      <c r="G60" s="71"/>
      <c r="H60" s="130"/>
      <c r="I60" s="124"/>
      <c r="J60" s="124"/>
      <c r="K60" s="124"/>
      <c r="L60" s="124"/>
      <c r="M60" s="124"/>
    </row>
    <row r="61" spans="1:13">
      <c r="A61" s="105"/>
      <c r="B61" s="24" t="s">
        <v>13</v>
      </c>
      <c r="C61" s="72" t="s">
        <v>85</v>
      </c>
      <c r="D61" s="77">
        <v>638</v>
      </c>
      <c r="E61" s="26">
        <f>D61*E8</f>
        <v>574.20000000000005</v>
      </c>
      <c r="F61" s="26">
        <f>D61*F8</f>
        <v>510.40000000000003</v>
      </c>
      <c r="G61" s="26">
        <f>D61*G8</f>
        <v>446.59999999999997</v>
      </c>
      <c r="H61" s="127">
        <f>D61*H8</f>
        <v>319</v>
      </c>
      <c r="I61" s="122"/>
      <c r="J61" s="122"/>
      <c r="K61" s="122"/>
      <c r="L61" s="122"/>
      <c r="M61" s="122"/>
    </row>
    <row r="62" spans="1:13">
      <c r="A62" s="106"/>
      <c r="B62" s="24" t="s">
        <v>14</v>
      </c>
      <c r="C62" s="72" t="s">
        <v>214</v>
      </c>
      <c r="D62" s="77">
        <v>596</v>
      </c>
      <c r="E62" s="26">
        <f>D62*E8</f>
        <v>536.4</v>
      </c>
      <c r="F62" s="26">
        <f>D62*F8</f>
        <v>476.8</v>
      </c>
      <c r="G62" s="26">
        <f>D62*G8</f>
        <v>417.2</v>
      </c>
      <c r="H62" s="127">
        <f>D62*H8</f>
        <v>298</v>
      </c>
      <c r="I62" s="122"/>
      <c r="J62" s="122"/>
      <c r="K62" s="122"/>
      <c r="L62" s="122"/>
      <c r="M62" s="122"/>
    </row>
    <row r="63" spans="1:13">
      <c r="A63" s="106"/>
      <c r="B63" s="24" t="s">
        <v>174</v>
      </c>
      <c r="C63" s="72" t="s">
        <v>215</v>
      </c>
      <c r="D63" s="77"/>
      <c r="E63" s="26">
        <f t="shared" ref="E63:E64" si="24">D63*E$8</f>
        <v>0</v>
      </c>
      <c r="F63" s="26">
        <f t="shared" ref="F63:F64" si="25">D63*F$8</f>
        <v>0</v>
      </c>
      <c r="G63" s="26">
        <f t="shared" ref="G63:G64" si="26">D63*G$8</f>
        <v>0</v>
      </c>
      <c r="H63" s="127">
        <f t="shared" ref="H63:H64" si="27">D63*H$8</f>
        <v>0</v>
      </c>
      <c r="I63" s="122"/>
      <c r="J63" s="122"/>
      <c r="K63" s="122"/>
      <c r="L63" s="122"/>
      <c r="M63" s="122"/>
    </row>
    <row r="64" spans="1:13">
      <c r="A64" s="106"/>
      <c r="B64" s="24" t="s">
        <v>175</v>
      </c>
      <c r="C64" s="72" t="s">
        <v>216</v>
      </c>
      <c r="D64" s="77">
        <v>298</v>
      </c>
      <c r="E64" s="26">
        <f t="shared" si="24"/>
        <v>268.2</v>
      </c>
      <c r="F64" s="26">
        <f t="shared" si="25"/>
        <v>238.4</v>
      </c>
      <c r="G64" s="26">
        <f t="shared" si="26"/>
        <v>208.6</v>
      </c>
      <c r="H64" s="127">
        <f t="shared" si="27"/>
        <v>149</v>
      </c>
      <c r="I64" s="122"/>
      <c r="J64" s="122"/>
      <c r="K64" s="122"/>
      <c r="L64" s="122"/>
      <c r="M64" s="122"/>
    </row>
    <row r="65" spans="1:13" s="70" customFormat="1">
      <c r="A65" s="106"/>
      <c r="B65" s="24" t="s">
        <v>29</v>
      </c>
      <c r="C65" s="72" t="s">
        <v>217</v>
      </c>
      <c r="D65" s="77">
        <v>570</v>
      </c>
      <c r="E65" s="26">
        <f>D65*E8</f>
        <v>513</v>
      </c>
      <c r="F65" s="26">
        <f>D65*F8</f>
        <v>456</v>
      </c>
      <c r="G65" s="26">
        <f>D65*G8</f>
        <v>399</v>
      </c>
      <c r="H65" s="127">
        <f>D65*H8</f>
        <v>285</v>
      </c>
      <c r="I65" s="122"/>
      <c r="J65" s="122"/>
      <c r="K65" s="122"/>
      <c r="L65" s="122"/>
      <c r="M65" s="122"/>
    </row>
    <row r="66" spans="1:13" s="70" customFormat="1">
      <c r="A66" s="106"/>
      <c r="B66" s="24" t="s">
        <v>27</v>
      </c>
      <c r="C66" s="72" t="s">
        <v>218</v>
      </c>
      <c r="D66" s="77">
        <v>570</v>
      </c>
      <c r="E66" s="26">
        <f>D66*E8</f>
        <v>513</v>
      </c>
      <c r="F66" s="26">
        <f>D66*F8</f>
        <v>456</v>
      </c>
      <c r="G66" s="26">
        <f>D66*G8</f>
        <v>399</v>
      </c>
      <c r="H66" s="127">
        <f>D66*H8</f>
        <v>285</v>
      </c>
      <c r="I66" s="122"/>
      <c r="J66" s="122"/>
      <c r="K66" s="122"/>
      <c r="L66" s="122"/>
      <c r="M66" s="122"/>
    </row>
    <row r="67" spans="1:13">
      <c r="A67" s="106"/>
      <c r="B67" s="24" t="s">
        <v>17</v>
      </c>
      <c r="C67" s="72" t="s">
        <v>219</v>
      </c>
      <c r="D67" s="77">
        <v>622</v>
      </c>
      <c r="E67" s="26">
        <f t="shared" ref="E67:E68" si="28">D67*E$8</f>
        <v>559.80000000000007</v>
      </c>
      <c r="F67" s="26">
        <f t="shared" ref="F67:F68" si="29">D67*F$8</f>
        <v>497.6</v>
      </c>
      <c r="G67" s="26">
        <f t="shared" ref="G67:G68" si="30">D67*G$8</f>
        <v>435.4</v>
      </c>
      <c r="H67" s="127">
        <f t="shared" ref="H67:H68" si="31">D67*H$8</f>
        <v>311</v>
      </c>
      <c r="I67" s="122"/>
      <c r="J67" s="122"/>
      <c r="K67" s="122"/>
      <c r="L67" s="122"/>
      <c r="M67" s="122"/>
    </row>
    <row r="68" spans="1:13" ht="12.75" thickBot="1">
      <c r="A68" s="107"/>
      <c r="B68" s="108" t="s">
        <v>18</v>
      </c>
      <c r="C68" s="109" t="s">
        <v>220</v>
      </c>
      <c r="D68" s="110">
        <v>514</v>
      </c>
      <c r="E68" s="111">
        <f t="shared" si="28"/>
        <v>462.6</v>
      </c>
      <c r="F68" s="111">
        <f t="shared" si="29"/>
        <v>411.20000000000005</v>
      </c>
      <c r="G68" s="111">
        <f t="shared" si="30"/>
        <v>359.79999999999995</v>
      </c>
      <c r="H68" s="128">
        <f t="shared" si="31"/>
        <v>257</v>
      </c>
      <c r="I68" s="122"/>
      <c r="J68" s="122"/>
      <c r="K68" s="122"/>
      <c r="L68" s="122"/>
      <c r="M68" s="122"/>
    </row>
    <row r="69" spans="1:13">
      <c r="A69" s="101" t="s">
        <v>23</v>
      </c>
      <c r="B69" s="102" t="s">
        <v>11</v>
      </c>
      <c r="C69" s="102" t="s">
        <v>221</v>
      </c>
      <c r="D69" s="116"/>
      <c r="E69" s="116"/>
      <c r="F69" s="116"/>
      <c r="G69" s="116"/>
      <c r="H69" s="129"/>
      <c r="I69" s="124"/>
      <c r="J69" s="124"/>
      <c r="K69" s="124"/>
      <c r="L69" s="124"/>
      <c r="M69" s="124"/>
    </row>
    <row r="70" spans="1:13">
      <c r="A70" s="105"/>
      <c r="B70" s="72" t="s">
        <v>12</v>
      </c>
      <c r="C70" s="72" t="s">
        <v>222</v>
      </c>
      <c r="D70" s="71"/>
      <c r="E70" s="71"/>
      <c r="F70" s="71"/>
      <c r="G70" s="71"/>
      <c r="H70" s="130"/>
      <c r="I70" s="124"/>
      <c r="J70" s="124"/>
      <c r="K70" s="124"/>
      <c r="L70" s="124"/>
      <c r="M70" s="124"/>
    </row>
    <row r="71" spans="1:13">
      <c r="A71" s="105"/>
      <c r="B71" s="24" t="s">
        <v>13</v>
      </c>
      <c r="C71" s="72" t="s">
        <v>89</v>
      </c>
      <c r="D71" s="77">
        <v>642</v>
      </c>
      <c r="E71" s="26">
        <f>D71*E8</f>
        <v>577.80000000000007</v>
      </c>
      <c r="F71" s="26">
        <f>D71*F8</f>
        <v>513.6</v>
      </c>
      <c r="G71" s="26">
        <f>D71*G8</f>
        <v>449.4</v>
      </c>
      <c r="H71" s="127">
        <f>D71*H8</f>
        <v>321</v>
      </c>
      <c r="I71" s="122"/>
      <c r="J71" s="122"/>
      <c r="K71" s="122"/>
      <c r="L71" s="122"/>
      <c r="M71" s="122"/>
    </row>
    <row r="72" spans="1:13">
      <c r="A72" s="106"/>
      <c r="B72" s="24" t="s">
        <v>14</v>
      </c>
      <c r="C72" s="72" t="s">
        <v>223</v>
      </c>
      <c r="D72" s="77">
        <v>514</v>
      </c>
      <c r="E72" s="26">
        <f>D72*E8</f>
        <v>462.6</v>
      </c>
      <c r="F72" s="26">
        <f>D72*F8</f>
        <v>411.20000000000005</v>
      </c>
      <c r="G72" s="26">
        <f>D72*G8</f>
        <v>359.79999999999995</v>
      </c>
      <c r="H72" s="127">
        <f>D72*H8</f>
        <v>257</v>
      </c>
      <c r="I72" s="122"/>
      <c r="J72" s="122"/>
      <c r="K72" s="122"/>
      <c r="L72" s="122"/>
      <c r="M72" s="122"/>
    </row>
    <row r="73" spans="1:13">
      <c r="A73" s="106"/>
      <c r="B73" s="24" t="s">
        <v>174</v>
      </c>
      <c r="C73" s="72" t="s">
        <v>224</v>
      </c>
      <c r="D73" s="77"/>
      <c r="E73" s="26">
        <f t="shared" ref="E73:E74" si="32">D73*E$8</f>
        <v>0</v>
      </c>
      <c r="F73" s="26">
        <f t="shared" ref="F73:F74" si="33">D73*F$8</f>
        <v>0</v>
      </c>
      <c r="G73" s="26">
        <f t="shared" ref="G73:G74" si="34">D73*G$8</f>
        <v>0</v>
      </c>
      <c r="H73" s="127">
        <f t="shared" ref="H73:H74" si="35">D73*H$8</f>
        <v>0</v>
      </c>
      <c r="I73" s="122"/>
      <c r="J73" s="122"/>
      <c r="K73" s="122"/>
      <c r="L73" s="122"/>
      <c r="M73" s="122"/>
    </row>
    <row r="74" spans="1:13">
      <c r="A74" s="106"/>
      <c r="B74" s="24" t="s">
        <v>175</v>
      </c>
      <c r="C74" s="72" t="s">
        <v>225</v>
      </c>
      <c r="D74" s="77"/>
      <c r="E74" s="26">
        <f t="shared" si="32"/>
        <v>0</v>
      </c>
      <c r="F74" s="26">
        <f t="shared" si="33"/>
        <v>0</v>
      </c>
      <c r="G74" s="26">
        <f t="shared" si="34"/>
        <v>0</v>
      </c>
      <c r="H74" s="127">
        <f t="shared" si="35"/>
        <v>0</v>
      </c>
      <c r="I74" s="122"/>
      <c r="J74" s="122"/>
      <c r="K74" s="122"/>
      <c r="L74" s="122"/>
      <c r="M74" s="122"/>
    </row>
    <row r="75" spans="1:13">
      <c r="A75" s="106"/>
      <c r="B75" s="24" t="s">
        <v>29</v>
      </c>
      <c r="C75" s="72" t="s">
        <v>143</v>
      </c>
      <c r="D75" s="77">
        <v>594</v>
      </c>
      <c r="E75" s="26">
        <f>D75*E8</f>
        <v>534.6</v>
      </c>
      <c r="F75" s="26">
        <f>D75*F8</f>
        <v>475.20000000000005</v>
      </c>
      <c r="G75" s="26">
        <f>D75*G8</f>
        <v>415.79999999999995</v>
      </c>
      <c r="H75" s="127">
        <f>D75*H8</f>
        <v>297</v>
      </c>
      <c r="I75" s="122"/>
      <c r="J75" s="122"/>
      <c r="K75" s="122"/>
      <c r="L75" s="122"/>
      <c r="M75" s="122"/>
    </row>
    <row r="76" spans="1:13" s="70" customFormat="1">
      <c r="A76" s="106"/>
      <c r="B76" s="24" t="s">
        <v>27</v>
      </c>
      <c r="C76" s="72" t="s">
        <v>226</v>
      </c>
      <c r="D76" s="27">
        <f>(D72/D71)*D75</f>
        <v>475.57009345794393</v>
      </c>
      <c r="E76" s="26">
        <f>D76*E8</f>
        <v>428.01308411214956</v>
      </c>
      <c r="F76" s="26">
        <f>D76*F8</f>
        <v>380.45607476635519</v>
      </c>
      <c r="G76" s="26">
        <f>D76*G8</f>
        <v>332.8990654205607</v>
      </c>
      <c r="H76" s="127">
        <f>D76*H8</f>
        <v>237.78504672897196</v>
      </c>
      <c r="I76" s="122"/>
      <c r="J76" s="122"/>
      <c r="K76" s="122"/>
      <c r="L76" s="122"/>
      <c r="M76" s="122"/>
    </row>
    <row r="77" spans="1:13" s="70" customFormat="1">
      <c r="A77" s="106"/>
      <c r="B77" s="24" t="s">
        <v>17</v>
      </c>
      <c r="C77" s="72" t="s">
        <v>144</v>
      </c>
      <c r="D77" s="77">
        <v>624</v>
      </c>
      <c r="E77" s="26">
        <f t="shared" ref="E77:E78" si="36">D77*E$8</f>
        <v>561.6</v>
      </c>
      <c r="F77" s="26">
        <f t="shared" ref="F77:F78" si="37">D77*F$8</f>
        <v>499.20000000000005</v>
      </c>
      <c r="G77" s="26">
        <f t="shared" ref="G77:G78" si="38">D77*G$8</f>
        <v>436.79999999999995</v>
      </c>
      <c r="H77" s="127">
        <f t="shared" ref="H77:H78" si="39">D77*H$8</f>
        <v>312</v>
      </c>
      <c r="I77" s="122"/>
      <c r="J77" s="122"/>
      <c r="K77" s="122"/>
      <c r="L77" s="122"/>
      <c r="M77" s="122"/>
    </row>
    <row r="78" spans="1:13" ht="12.75" thickBot="1">
      <c r="A78" s="107"/>
      <c r="B78" s="108" t="s">
        <v>18</v>
      </c>
      <c r="C78" s="109" t="s">
        <v>227</v>
      </c>
      <c r="D78" s="110">
        <v>476</v>
      </c>
      <c r="E78" s="111">
        <f t="shared" si="36"/>
        <v>428.40000000000003</v>
      </c>
      <c r="F78" s="111">
        <f t="shared" si="37"/>
        <v>380.8</v>
      </c>
      <c r="G78" s="111">
        <f t="shared" si="38"/>
        <v>333.2</v>
      </c>
      <c r="H78" s="128">
        <f t="shared" si="39"/>
        <v>238</v>
      </c>
      <c r="I78" s="122"/>
      <c r="J78" s="122"/>
      <c r="K78" s="122"/>
      <c r="L78" s="122"/>
      <c r="M78" s="122"/>
    </row>
    <row r="79" spans="1:13">
      <c r="A79" s="101" t="s">
        <v>24</v>
      </c>
      <c r="B79" s="102" t="s">
        <v>11</v>
      </c>
      <c r="C79" s="102" t="s">
        <v>228</v>
      </c>
      <c r="D79" s="116"/>
      <c r="E79" s="116"/>
      <c r="F79" s="116"/>
      <c r="G79" s="116"/>
      <c r="H79" s="129"/>
      <c r="I79" s="124"/>
      <c r="J79" s="124"/>
      <c r="K79" s="124"/>
      <c r="L79" s="124"/>
      <c r="M79" s="124"/>
    </row>
    <row r="80" spans="1:13">
      <c r="A80" s="105"/>
      <c r="B80" s="72" t="s">
        <v>12</v>
      </c>
      <c r="C80" s="72" t="s">
        <v>229</v>
      </c>
      <c r="D80" s="71"/>
      <c r="E80" s="71"/>
      <c r="F80" s="71"/>
      <c r="G80" s="71"/>
      <c r="H80" s="130"/>
      <c r="I80" s="124"/>
      <c r="J80" s="124"/>
      <c r="K80" s="124"/>
      <c r="L80" s="124"/>
      <c r="M80" s="124"/>
    </row>
    <row r="81" spans="1:13">
      <c r="A81" s="105"/>
      <c r="B81" s="24" t="s">
        <v>13</v>
      </c>
      <c r="C81" s="24" t="s">
        <v>230</v>
      </c>
      <c r="D81" s="77">
        <v>512</v>
      </c>
      <c r="E81" s="26">
        <f>D81*E8</f>
        <v>460.8</v>
      </c>
      <c r="F81" s="26">
        <f>D81*F8</f>
        <v>409.6</v>
      </c>
      <c r="G81" s="26">
        <f>D81*G8</f>
        <v>358.4</v>
      </c>
      <c r="H81" s="127">
        <f>D81*H8</f>
        <v>256</v>
      </c>
      <c r="I81" s="122"/>
      <c r="J81" s="122"/>
      <c r="K81" s="122"/>
      <c r="L81" s="122"/>
      <c r="M81" s="122"/>
    </row>
    <row r="82" spans="1:13">
      <c r="A82" s="106"/>
      <c r="B82" s="24" t="s">
        <v>14</v>
      </c>
      <c r="C82" s="24" t="s">
        <v>231</v>
      </c>
      <c r="D82" s="80">
        <f>D92*72%</f>
        <v>420.47999999999996</v>
      </c>
      <c r="E82" s="26">
        <f>D82*E8</f>
        <v>378.43199999999996</v>
      </c>
      <c r="F82" s="26">
        <f>D82*F8</f>
        <v>336.38400000000001</v>
      </c>
      <c r="G82" s="26">
        <f>D82*G8</f>
        <v>294.33599999999996</v>
      </c>
      <c r="H82" s="127">
        <f>D82*H8</f>
        <v>210.23999999999998</v>
      </c>
      <c r="I82" s="122"/>
      <c r="J82" s="122"/>
      <c r="K82" s="122"/>
      <c r="L82" s="122"/>
      <c r="M82" s="122"/>
    </row>
    <row r="83" spans="1:13">
      <c r="A83" s="106"/>
      <c r="B83" s="24" t="s">
        <v>174</v>
      </c>
      <c r="C83" s="24" t="s">
        <v>232</v>
      </c>
      <c r="D83" s="79"/>
      <c r="E83" s="26">
        <f t="shared" ref="E83:E84" si="40">D83*E$8</f>
        <v>0</v>
      </c>
      <c r="F83" s="26">
        <f t="shared" ref="F83:F84" si="41">D83*F$8</f>
        <v>0</v>
      </c>
      <c r="G83" s="26">
        <f t="shared" ref="G83:G84" si="42">D83*G$8</f>
        <v>0</v>
      </c>
      <c r="H83" s="127">
        <f t="shared" ref="H83:H84" si="43">D83*H$8</f>
        <v>0</v>
      </c>
      <c r="I83" s="122"/>
      <c r="J83" s="122"/>
      <c r="K83" s="122"/>
      <c r="L83" s="122"/>
      <c r="M83" s="122"/>
    </row>
    <row r="84" spans="1:13">
      <c r="A84" s="106"/>
      <c r="B84" s="24" t="s">
        <v>175</v>
      </c>
      <c r="C84" s="24" t="s">
        <v>233</v>
      </c>
      <c r="D84" s="79"/>
      <c r="E84" s="26">
        <f t="shared" si="40"/>
        <v>0</v>
      </c>
      <c r="F84" s="26">
        <f t="shared" si="41"/>
        <v>0</v>
      </c>
      <c r="G84" s="26">
        <f t="shared" si="42"/>
        <v>0</v>
      </c>
      <c r="H84" s="127">
        <f t="shared" si="43"/>
        <v>0</v>
      </c>
      <c r="I84" s="122"/>
      <c r="J84" s="122"/>
      <c r="K84" s="122"/>
      <c r="L84" s="122"/>
      <c r="M84" s="122"/>
    </row>
    <row r="85" spans="1:13">
      <c r="A85" s="106"/>
      <c r="B85" s="24" t="s">
        <v>29</v>
      </c>
      <c r="C85" s="24" t="s">
        <v>234</v>
      </c>
      <c r="D85" s="80">
        <f>D95*72%</f>
        <v>472.32</v>
      </c>
      <c r="E85" s="26">
        <f>D85*E8</f>
        <v>425.08800000000002</v>
      </c>
      <c r="F85" s="26">
        <f>D85*F8</f>
        <v>377.85599999999999</v>
      </c>
      <c r="G85" s="26">
        <f>D85*G8</f>
        <v>330.62399999999997</v>
      </c>
      <c r="H85" s="127">
        <f>D85*H8</f>
        <v>236.16</v>
      </c>
      <c r="I85" s="122"/>
      <c r="J85" s="122"/>
      <c r="K85" s="122"/>
      <c r="L85" s="122"/>
      <c r="M85" s="122"/>
    </row>
    <row r="86" spans="1:13">
      <c r="A86" s="106"/>
      <c r="B86" s="24" t="s">
        <v>27</v>
      </c>
      <c r="C86" s="24" t="s">
        <v>235</v>
      </c>
      <c r="D86" s="80">
        <f>D96*72%</f>
        <v>476.64</v>
      </c>
      <c r="E86" s="26">
        <f>D86*E8</f>
        <v>428.976</v>
      </c>
      <c r="F86" s="26">
        <f>D86*F8</f>
        <v>381.31200000000001</v>
      </c>
      <c r="G86" s="26">
        <f>D86*G8</f>
        <v>333.64799999999997</v>
      </c>
      <c r="H86" s="127">
        <f>D86*H8</f>
        <v>238.32</v>
      </c>
      <c r="I86" s="122"/>
      <c r="J86" s="122"/>
      <c r="K86" s="122"/>
      <c r="L86" s="122"/>
      <c r="M86" s="122"/>
    </row>
    <row r="87" spans="1:13" s="70" customFormat="1">
      <c r="A87" s="106"/>
      <c r="B87" s="24" t="s">
        <v>17</v>
      </c>
      <c r="C87" s="24" t="s">
        <v>236</v>
      </c>
      <c r="D87" s="80">
        <f>D97*72%</f>
        <v>388.49983098591548</v>
      </c>
      <c r="E87" s="26">
        <f t="shared" ref="E87:E88" si="44">D87*E$8</f>
        <v>349.64984788732392</v>
      </c>
      <c r="F87" s="26">
        <f t="shared" ref="F87:F88" si="45">D87*F$8</f>
        <v>310.79986478873241</v>
      </c>
      <c r="G87" s="26">
        <f t="shared" ref="G87:G88" si="46">D87*G$8</f>
        <v>271.94988169014084</v>
      </c>
      <c r="H87" s="127">
        <f t="shared" ref="H87:H88" si="47">D87*H$8</f>
        <v>194.24991549295774</v>
      </c>
      <c r="I87" s="122"/>
      <c r="J87" s="122"/>
      <c r="K87" s="122"/>
      <c r="L87" s="122"/>
      <c r="M87" s="122"/>
    </row>
    <row r="88" spans="1:13" s="70" customFormat="1" ht="12.75" thickBot="1">
      <c r="A88" s="107"/>
      <c r="B88" s="108" t="s">
        <v>18</v>
      </c>
      <c r="C88" s="108" t="s">
        <v>237</v>
      </c>
      <c r="D88" s="135">
        <f>D98*72%</f>
        <v>392.05318309859149</v>
      </c>
      <c r="E88" s="111">
        <f t="shared" si="44"/>
        <v>352.84786478873235</v>
      </c>
      <c r="F88" s="111">
        <f t="shared" si="45"/>
        <v>313.64254647887321</v>
      </c>
      <c r="G88" s="111">
        <f t="shared" si="46"/>
        <v>274.43722816901402</v>
      </c>
      <c r="H88" s="128">
        <f t="shared" si="47"/>
        <v>196.02659154929574</v>
      </c>
      <c r="I88" s="122"/>
      <c r="J88" s="122"/>
      <c r="K88" s="122"/>
      <c r="L88" s="122"/>
      <c r="M88" s="122"/>
    </row>
    <row r="89" spans="1:13">
      <c r="A89" s="101" t="s">
        <v>25</v>
      </c>
      <c r="B89" s="102" t="s">
        <v>11</v>
      </c>
      <c r="C89" s="102" t="s">
        <v>238</v>
      </c>
      <c r="D89" s="136">
        <v>642</v>
      </c>
      <c r="E89" s="104">
        <f t="shared" ref="E89:E92" si="48">D89*E$8</f>
        <v>577.80000000000007</v>
      </c>
      <c r="F89" s="104">
        <f t="shared" ref="F89:F92" si="49">D89*F$8</f>
        <v>513.6</v>
      </c>
      <c r="G89" s="104">
        <f t="shared" ref="G89:G92" si="50">D89*G$8</f>
        <v>449.4</v>
      </c>
      <c r="H89" s="126">
        <f t="shared" ref="H89:H92" si="51">D89*H$8</f>
        <v>321</v>
      </c>
      <c r="I89" s="124"/>
      <c r="J89" s="124"/>
      <c r="K89" s="124"/>
      <c r="L89" s="124"/>
      <c r="M89" s="124"/>
    </row>
    <row r="90" spans="1:13">
      <c r="A90" s="105"/>
      <c r="B90" s="72" t="s">
        <v>12</v>
      </c>
      <c r="C90" s="72" t="s">
        <v>239</v>
      </c>
      <c r="D90" s="71"/>
      <c r="E90" s="26">
        <f t="shared" si="48"/>
        <v>0</v>
      </c>
      <c r="F90" s="26">
        <f t="shared" si="49"/>
        <v>0</v>
      </c>
      <c r="G90" s="26">
        <f t="shared" si="50"/>
        <v>0</v>
      </c>
      <c r="H90" s="127">
        <f t="shared" si="51"/>
        <v>0</v>
      </c>
      <c r="I90" s="124"/>
      <c r="J90" s="124"/>
      <c r="K90" s="124"/>
      <c r="L90" s="124"/>
      <c r="M90" s="124"/>
    </row>
    <row r="91" spans="1:13">
      <c r="A91" s="105"/>
      <c r="B91" s="24" t="s">
        <v>13</v>
      </c>
      <c r="C91" s="24" t="s">
        <v>91</v>
      </c>
      <c r="D91" s="77">
        <v>710</v>
      </c>
      <c r="E91" s="26">
        <f t="shared" si="48"/>
        <v>639</v>
      </c>
      <c r="F91" s="26">
        <f t="shared" si="49"/>
        <v>568</v>
      </c>
      <c r="G91" s="26">
        <f t="shared" si="50"/>
        <v>496.99999999999994</v>
      </c>
      <c r="H91" s="127">
        <f t="shared" si="51"/>
        <v>355</v>
      </c>
      <c r="I91" s="122"/>
      <c r="J91" s="122"/>
      <c r="K91" s="122"/>
      <c r="L91" s="122"/>
      <c r="M91" s="122"/>
    </row>
    <row r="92" spans="1:13">
      <c r="A92" s="106"/>
      <c r="B92" s="24" t="s">
        <v>14</v>
      </c>
      <c r="C92" s="24" t="s">
        <v>92</v>
      </c>
      <c r="D92" s="77">
        <v>584</v>
      </c>
      <c r="E92" s="26">
        <f t="shared" si="48"/>
        <v>525.6</v>
      </c>
      <c r="F92" s="26">
        <f t="shared" si="49"/>
        <v>467.20000000000005</v>
      </c>
      <c r="G92" s="26">
        <f t="shared" si="50"/>
        <v>408.79999999999995</v>
      </c>
      <c r="H92" s="127">
        <f t="shared" si="51"/>
        <v>292</v>
      </c>
      <c r="I92" s="122"/>
      <c r="J92" s="122"/>
      <c r="K92" s="122"/>
      <c r="L92" s="122"/>
      <c r="M92" s="122"/>
    </row>
    <row r="93" spans="1:13">
      <c r="A93" s="106"/>
      <c r="B93" s="24" t="s">
        <v>174</v>
      </c>
      <c r="C93" s="24" t="s">
        <v>240</v>
      </c>
      <c r="D93" s="77"/>
      <c r="E93" s="26">
        <f t="shared" ref="E93:E94" si="52">D93*E$8</f>
        <v>0</v>
      </c>
      <c r="F93" s="26">
        <f t="shared" ref="F93:F94" si="53">D93*F$8</f>
        <v>0</v>
      </c>
      <c r="G93" s="26">
        <f t="shared" ref="G93:G94" si="54">D93*G$8</f>
        <v>0</v>
      </c>
      <c r="H93" s="127">
        <f t="shared" ref="H93:H94" si="55">D93*H$8</f>
        <v>0</v>
      </c>
      <c r="I93" s="122"/>
      <c r="J93" s="122"/>
      <c r="K93" s="122"/>
      <c r="L93" s="122"/>
      <c r="M93" s="122"/>
    </row>
    <row r="94" spans="1:13">
      <c r="A94" s="106"/>
      <c r="B94" s="24" t="s">
        <v>175</v>
      </c>
      <c r="C94" s="24" t="s">
        <v>241</v>
      </c>
      <c r="D94" s="77"/>
      <c r="E94" s="26">
        <f t="shared" si="52"/>
        <v>0</v>
      </c>
      <c r="F94" s="26">
        <f t="shared" si="53"/>
        <v>0</v>
      </c>
      <c r="G94" s="26">
        <f t="shared" si="54"/>
        <v>0</v>
      </c>
      <c r="H94" s="127">
        <f t="shared" si="55"/>
        <v>0</v>
      </c>
      <c r="I94" s="122"/>
      <c r="J94" s="122"/>
      <c r="K94" s="122"/>
      <c r="L94" s="122"/>
      <c r="M94" s="122"/>
    </row>
    <row r="95" spans="1:13">
      <c r="A95" s="106"/>
      <c r="B95" s="24" t="s">
        <v>29</v>
      </c>
      <c r="C95" s="24" t="s">
        <v>242</v>
      </c>
      <c r="D95" s="77">
        <v>656</v>
      </c>
      <c r="E95" s="26">
        <f>D95*E8</f>
        <v>590.4</v>
      </c>
      <c r="F95" s="26">
        <f>D95*F8</f>
        <v>524.80000000000007</v>
      </c>
      <c r="G95" s="26">
        <f>D95*G8</f>
        <v>459.2</v>
      </c>
      <c r="H95" s="127">
        <f>D95*H8</f>
        <v>328</v>
      </c>
      <c r="I95" s="122"/>
      <c r="J95" s="122"/>
      <c r="K95" s="122"/>
      <c r="L95" s="122"/>
      <c r="M95" s="122"/>
    </row>
    <row r="96" spans="1:13">
      <c r="A96" s="106"/>
      <c r="B96" s="24" t="s">
        <v>27</v>
      </c>
      <c r="C96" s="24" t="s">
        <v>243</v>
      </c>
      <c r="D96" s="77">
        <v>662</v>
      </c>
      <c r="E96" s="26">
        <f>D96*E8</f>
        <v>595.80000000000007</v>
      </c>
      <c r="F96" s="26">
        <f>D96*F8</f>
        <v>529.6</v>
      </c>
      <c r="G96" s="26">
        <f>D96*G8</f>
        <v>463.4</v>
      </c>
      <c r="H96" s="127">
        <f>D96*H8</f>
        <v>331</v>
      </c>
      <c r="I96" s="122"/>
      <c r="J96" s="122"/>
      <c r="K96" s="122"/>
      <c r="L96" s="122"/>
      <c r="M96" s="122"/>
    </row>
    <row r="97" spans="1:13">
      <c r="A97" s="106"/>
      <c r="B97" s="24" t="s">
        <v>17</v>
      </c>
      <c r="C97" s="24" t="s">
        <v>244</v>
      </c>
      <c r="D97" s="80">
        <f>D92/D91*D95</f>
        <v>539.58309859154929</v>
      </c>
      <c r="E97" s="26">
        <f t="shared" ref="E97:E98" si="56">D97*E$8</f>
        <v>485.62478873239439</v>
      </c>
      <c r="F97" s="26">
        <f t="shared" ref="F97:F98" si="57">D97*F$8</f>
        <v>431.66647887323944</v>
      </c>
      <c r="G97" s="26">
        <f t="shared" ref="G97:G98" si="58">D97*G$8</f>
        <v>377.70816901408449</v>
      </c>
      <c r="H97" s="127">
        <f t="shared" ref="H97:H102" si="59">D97*H$8</f>
        <v>269.79154929577464</v>
      </c>
      <c r="I97" s="122"/>
      <c r="J97" s="122"/>
      <c r="K97" s="122"/>
      <c r="L97" s="122"/>
      <c r="M97" s="122"/>
    </row>
    <row r="98" spans="1:13" s="70" customFormat="1" ht="12.75" thickBot="1">
      <c r="A98" s="107"/>
      <c r="B98" s="108" t="s">
        <v>18</v>
      </c>
      <c r="C98" s="108" t="s">
        <v>245</v>
      </c>
      <c r="D98" s="135">
        <f>D92/D91*D96</f>
        <v>544.5183098591549</v>
      </c>
      <c r="E98" s="111">
        <f t="shared" si="56"/>
        <v>490.06647887323942</v>
      </c>
      <c r="F98" s="111">
        <f t="shared" si="57"/>
        <v>435.61464788732394</v>
      </c>
      <c r="G98" s="111">
        <f t="shared" si="58"/>
        <v>381.16281690140841</v>
      </c>
      <c r="H98" s="128">
        <f t="shared" si="59"/>
        <v>272.25915492957745</v>
      </c>
      <c r="I98" s="122"/>
      <c r="J98" s="122"/>
      <c r="K98" s="122"/>
      <c r="L98" s="122"/>
      <c r="M98" s="122"/>
    </row>
    <row r="99" spans="1:13" s="70" customFormat="1">
      <c r="A99" s="101" t="s">
        <v>42</v>
      </c>
      <c r="B99" s="102" t="s">
        <v>11</v>
      </c>
      <c r="C99" s="102" t="s">
        <v>246</v>
      </c>
      <c r="D99" s="77">
        <v>362</v>
      </c>
      <c r="E99" s="26">
        <f>D99*E$8</f>
        <v>325.8</v>
      </c>
      <c r="F99" s="26">
        <f>D99*F$8</f>
        <v>289.60000000000002</v>
      </c>
      <c r="G99" s="26">
        <f>D99*G$8</f>
        <v>253.39999999999998</v>
      </c>
      <c r="H99" s="127">
        <f t="shared" si="59"/>
        <v>181</v>
      </c>
      <c r="I99" s="124"/>
      <c r="J99" s="124"/>
      <c r="K99" s="124"/>
      <c r="L99" s="124"/>
      <c r="M99" s="124"/>
    </row>
    <row r="100" spans="1:13">
      <c r="A100" s="105"/>
      <c r="B100" s="72" t="s">
        <v>12</v>
      </c>
      <c r="C100" s="72" t="s">
        <v>247</v>
      </c>
      <c r="D100" s="71"/>
      <c r="E100" s="26">
        <f t="shared" ref="E100:E108" si="60">D100*E$8</f>
        <v>0</v>
      </c>
      <c r="F100" s="26">
        <f t="shared" ref="F100:F102" si="61">D100*F$8</f>
        <v>0</v>
      </c>
      <c r="G100" s="26">
        <f t="shared" ref="G100:G102" si="62">D100*G$8</f>
        <v>0</v>
      </c>
      <c r="H100" s="127">
        <f t="shared" si="59"/>
        <v>0</v>
      </c>
      <c r="I100" s="124"/>
      <c r="J100" s="124"/>
      <c r="K100" s="124"/>
      <c r="L100" s="124"/>
      <c r="M100" s="124"/>
    </row>
    <row r="101" spans="1:13">
      <c r="A101" s="105"/>
      <c r="B101" s="24" t="s">
        <v>13</v>
      </c>
      <c r="C101" s="24" t="s">
        <v>248</v>
      </c>
      <c r="D101" s="77">
        <v>546</v>
      </c>
      <c r="E101" s="26">
        <f t="shared" si="60"/>
        <v>491.40000000000003</v>
      </c>
      <c r="F101" s="26">
        <f t="shared" si="61"/>
        <v>436.8</v>
      </c>
      <c r="G101" s="26">
        <f t="shared" si="62"/>
        <v>382.2</v>
      </c>
      <c r="H101" s="127">
        <f t="shared" si="59"/>
        <v>273</v>
      </c>
      <c r="I101" s="122"/>
      <c r="J101" s="122"/>
      <c r="K101" s="122"/>
      <c r="L101" s="122"/>
      <c r="M101" s="122"/>
    </row>
    <row r="102" spans="1:13">
      <c r="A102" s="106"/>
      <c r="B102" s="24" t="s">
        <v>14</v>
      </c>
      <c r="C102" s="24" t="s">
        <v>249</v>
      </c>
      <c r="D102" s="77">
        <v>438</v>
      </c>
      <c r="E102" s="26">
        <f t="shared" si="60"/>
        <v>394.2</v>
      </c>
      <c r="F102" s="26">
        <f t="shared" si="61"/>
        <v>350.40000000000003</v>
      </c>
      <c r="G102" s="26">
        <f t="shared" si="62"/>
        <v>306.59999999999997</v>
      </c>
      <c r="H102" s="127">
        <f t="shared" si="59"/>
        <v>219</v>
      </c>
      <c r="I102" s="122"/>
      <c r="J102" s="122"/>
      <c r="K102" s="122"/>
      <c r="L102" s="122"/>
      <c r="M102" s="122"/>
    </row>
    <row r="103" spans="1:13">
      <c r="A103" s="106"/>
      <c r="B103" s="24" t="s">
        <v>174</v>
      </c>
      <c r="C103" s="24" t="s">
        <v>250</v>
      </c>
      <c r="D103" s="25"/>
      <c r="E103" s="26">
        <f t="shared" si="60"/>
        <v>0</v>
      </c>
      <c r="F103" s="26">
        <f t="shared" ref="F103:F104" si="63">D103*F$8</f>
        <v>0</v>
      </c>
      <c r="G103" s="26">
        <f t="shared" ref="G103:G104" si="64">D103*G$8</f>
        <v>0</v>
      </c>
      <c r="H103" s="127">
        <f t="shared" ref="H103:H104" si="65">D103*H$8</f>
        <v>0</v>
      </c>
      <c r="I103" s="122"/>
      <c r="J103" s="122"/>
      <c r="K103" s="122"/>
      <c r="L103" s="122"/>
      <c r="M103" s="122"/>
    </row>
    <row r="104" spans="1:13">
      <c r="A104" s="106"/>
      <c r="B104" s="24" t="s">
        <v>175</v>
      </c>
      <c r="C104" s="24" t="s">
        <v>251</v>
      </c>
      <c r="D104" s="25"/>
      <c r="E104" s="26">
        <f t="shared" si="60"/>
        <v>0</v>
      </c>
      <c r="F104" s="26">
        <f t="shared" si="63"/>
        <v>0</v>
      </c>
      <c r="G104" s="26">
        <f t="shared" si="64"/>
        <v>0</v>
      </c>
      <c r="H104" s="127">
        <f t="shared" si="65"/>
        <v>0</v>
      </c>
      <c r="I104" s="122"/>
      <c r="J104" s="122"/>
      <c r="K104" s="122"/>
      <c r="L104" s="122"/>
      <c r="M104" s="122"/>
    </row>
    <row r="105" spans="1:13">
      <c r="A105" s="106"/>
      <c r="B105" s="24" t="s">
        <v>29</v>
      </c>
      <c r="C105" s="24" t="s">
        <v>252</v>
      </c>
      <c r="D105" s="77">
        <v>408</v>
      </c>
      <c r="E105" s="26">
        <f t="shared" si="60"/>
        <v>367.2</v>
      </c>
      <c r="F105" s="26">
        <f>D105*F8</f>
        <v>326.40000000000003</v>
      </c>
      <c r="G105" s="26">
        <f>D105*G8</f>
        <v>285.59999999999997</v>
      </c>
      <c r="H105" s="127">
        <f>D105*H8</f>
        <v>204</v>
      </c>
      <c r="I105" s="122"/>
      <c r="J105" s="122"/>
      <c r="K105" s="122"/>
      <c r="L105" s="122"/>
      <c r="M105" s="122"/>
    </row>
    <row r="106" spans="1:13">
      <c r="A106" s="106"/>
      <c r="B106" s="24" t="s">
        <v>27</v>
      </c>
      <c r="C106" s="24" t="s">
        <v>253</v>
      </c>
      <c r="D106" s="77">
        <v>406</v>
      </c>
      <c r="E106" s="26">
        <f t="shared" si="60"/>
        <v>365.40000000000003</v>
      </c>
      <c r="F106" s="26">
        <f>D106*F8</f>
        <v>324.8</v>
      </c>
      <c r="G106" s="26">
        <f>D106*G8</f>
        <v>284.2</v>
      </c>
      <c r="H106" s="127">
        <f>D106*H8</f>
        <v>203</v>
      </c>
      <c r="I106" s="122"/>
      <c r="J106" s="122"/>
      <c r="K106" s="122"/>
      <c r="L106" s="122"/>
      <c r="M106" s="122"/>
    </row>
    <row r="107" spans="1:13">
      <c r="A107" s="106"/>
      <c r="B107" s="24" t="s">
        <v>17</v>
      </c>
      <c r="C107" s="24" t="s">
        <v>254</v>
      </c>
      <c r="D107" s="77">
        <v>486</v>
      </c>
      <c r="E107" s="26">
        <f t="shared" si="60"/>
        <v>437.40000000000003</v>
      </c>
      <c r="F107" s="26">
        <f>D107*F8</f>
        <v>388.8</v>
      </c>
      <c r="G107" s="26">
        <f>D107*G8</f>
        <v>340.2</v>
      </c>
      <c r="H107" s="127">
        <f>D107*H8</f>
        <v>243</v>
      </c>
      <c r="I107" s="122"/>
      <c r="J107" s="122"/>
      <c r="K107" s="122"/>
      <c r="L107" s="122"/>
      <c r="M107" s="122"/>
    </row>
    <row r="108" spans="1:13" ht="12.75" thickBot="1">
      <c r="A108" s="107"/>
      <c r="B108" s="108" t="s">
        <v>18</v>
      </c>
      <c r="C108" s="108" t="s">
        <v>255</v>
      </c>
      <c r="D108" s="77">
        <v>336</v>
      </c>
      <c r="E108" s="26">
        <f t="shared" si="60"/>
        <v>302.40000000000003</v>
      </c>
      <c r="F108" s="111">
        <f>D108*F8</f>
        <v>268.8</v>
      </c>
      <c r="G108" s="111">
        <f>D108*G8</f>
        <v>235.2</v>
      </c>
      <c r="H108" s="128">
        <f>D108*H8</f>
        <v>168</v>
      </c>
      <c r="I108" s="122"/>
      <c r="J108" s="122"/>
      <c r="K108" s="122"/>
      <c r="L108" s="122"/>
      <c r="M108" s="122"/>
    </row>
    <row r="109" spans="1:13" s="70" customFormat="1">
      <c r="A109" s="101" t="s">
        <v>26</v>
      </c>
      <c r="B109" s="102" t="s">
        <v>11</v>
      </c>
      <c r="C109" s="102" t="s">
        <v>256</v>
      </c>
      <c r="D109" s="116" t="s">
        <v>952</v>
      </c>
      <c r="E109" s="104" t="e">
        <f t="shared" ref="E109:E110" si="66">D109*E$8</f>
        <v>#VALUE!</v>
      </c>
      <c r="F109" s="104" t="e">
        <f t="shared" ref="F109:F110" si="67">D109*F$8</f>
        <v>#VALUE!</v>
      </c>
      <c r="G109" s="104" t="e">
        <f t="shared" ref="G109:G110" si="68">D109*G$8</f>
        <v>#VALUE!</v>
      </c>
      <c r="H109" s="126" t="e">
        <f t="shared" ref="H109:H110" si="69">D109*H$8</f>
        <v>#VALUE!</v>
      </c>
      <c r="I109" s="124"/>
      <c r="J109" s="124"/>
      <c r="K109" s="124"/>
      <c r="L109" s="124"/>
      <c r="M109" s="124"/>
    </row>
    <row r="110" spans="1:13" s="70" customFormat="1">
      <c r="A110" s="105"/>
      <c r="B110" s="72" t="s">
        <v>12</v>
      </c>
      <c r="C110" s="72" t="s">
        <v>257</v>
      </c>
      <c r="D110" s="71"/>
      <c r="E110" s="26">
        <f t="shared" si="66"/>
        <v>0</v>
      </c>
      <c r="F110" s="26">
        <f t="shared" si="67"/>
        <v>0</v>
      </c>
      <c r="G110" s="26">
        <f t="shared" si="68"/>
        <v>0</v>
      </c>
      <c r="H110" s="127">
        <f t="shared" si="69"/>
        <v>0</v>
      </c>
      <c r="I110" s="124"/>
      <c r="J110" s="124"/>
      <c r="K110" s="124"/>
      <c r="L110" s="124"/>
      <c r="M110" s="124"/>
    </row>
    <row r="111" spans="1:13">
      <c r="A111" s="105"/>
      <c r="B111" s="24" t="s">
        <v>13</v>
      </c>
      <c r="C111" s="24" t="s">
        <v>50</v>
      </c>
      <c r="D111" s="77">
        <v>498</v>
      </c>
      <c r="E111" s="26">
        <f>D111*E8</f>
        <v>448.2</v>
      </c>
      <c r="F111" s="26">
        <f>D111*F8</f>
        <v>398.40000000000003</v>
      </c>
      <c r="G111" s="26">
        <f>D111*G8</f>
        <v>348.59999999999997</v>
      </c>
      <c r="H111" s="127">
        <f>D111*H8</f>
        <v>249</v>
      </c>
      <c r="I111" s="122"/>
      <c r="J111" s="122"/>
      <c r="K111" s="122"/>
      <c r="L111" s="122"/>
      <c r="M111" s="122"/>
    </row>
    <row r="112" spans="1:13">
      <c r="A112" s="106"/>
      <c r="B112" s="24" t="s">
        <v>14</v>
      </c>
      <c r="C112" s="24" t="s">
        <v>53</v>
      </c>
      <c r="D112" s="77">
        <v>446</v>
      </c>
      <c r="E112" s="26">
        <f>D112*E8</f>
        <v>401.40000000000003</v>
      </c>
      <c r="F112" s="26">
        <f>D112*F8</f>
        <v>356.8</v>
      </c>
      <c r="G112" s="26">
        <f>D112*G8</f>
        <v>312.2</v>
      </c>
      <c r="H112" s="127">
        <f>D112*H8</f>
        <v>223</v>
      </c>
      <c r="I112" s="122"/>
      <c r="J112" s="122"/>
      <c r="K112" s="122"/>
      <c r="L112" s="122"/>
      <c r="M112" s="122"/>
    </row>
    <row r="113" spans="1:13">
      <c r="A113" s="106"/>
      <c r="B113" s="24" t="s">
        <v>174</v>
      </c>
      <c r="C113" s="24" t="s">
        <v>258</v>
      </c>
      <c r="D113" s="25"/>
      <c r="E113" s="26"/>
      <c r="F113" s="26"/>
      <c r="G113" s="26"/>
      <c r="H113" s="127"/>
      <c r="I113" s="122"/>
      <c r="J113" s="122"/>
      <c r="K113" s="122"/>
      <c r="L113" s="122"/>
      <c r="M113" s="122"/>
    </row>
    <row r="114" spans="1:13">
      <c r="A114" s="106"/>
      <c r="B114" s="24" t="s">
        <v>175</v>
      </c>
      <c r="C114" s="24" t="s">
        <v>259</v>
      </c>
      <c r="D114" s="25"/>
      <c r="E114" s="26"/>
      <c r="F114" s="26"/>
      <c r="G114" s="26"/>
      <c r="H114" s="127"/>
      <c r="I114" s="122"/>
      <c r="J114" s="122"/>
      <c r="K114" s="122"/>
      <c r="L114" s="122"/>
      <c r="M114" s="122"/>
    </row>
    <row r="115" spans="1:13">
      <c r="A115" s="106"/>
      <c r="B115" s="24" t="s">
        <v>29</v>
      </c>
      <c r="C115" s="24" t="s">
        <v>103</v>
      </c>
      <c r="D115" s="77">
        <v>450</v>
      </c>
      <c r="E115" s="26">
        <f t="shared" ref="E115:E118" si="70">D115*E$8</f>
        <v>405</v>
      </c>
      <c r="F115" s="26">
        <f t="shared" ref="F115:F118" si="71">D115*F$8</f>
        <v>360</v>
      </c>
      <c r="G115" s="26">
        <f t="shared" ref="G115:G118" si="72">D115*G$8</f>
        <v>315</v>
      </c>
      <c r="H115" s="127">
        <f t="shared" ref="H115:H118" si="73">D115*H$8</f>
        <v>225</v>
      </c>
      <c r="I115" s="122"/>
      <c r="J115" s="122"/>
      <c r="K115" s="122"/>
      <c r="L115" s="122"/>
      <c r="M115" s="122"/>
    </row>
    <row r="116" spans="1:13">
      <c r="A116" s="106"/>
      <c r="B116" s="24" t="s">
        <v>27</v>
      </c>
      <c r="C116" s="24" t="s">
        <v>260</v>
      </c>
      <c r="D116" s="27">
        <f>(D112/D111)*D115</f>
        <v>403.01204819277109</v>
      </c>
      <c r="E116" s="26">
        <f t="shared" si="70"/>
        <v>362.71084337349401</v>
      </c>
      <c r="F116" s="26">
        <f t="shared" si="71"/>
        <v>322.40963855421688</v>
      </c>
      <c r="G116" s="26">
        <f t="shared" si="72"/>
        <v>282.10843373493975</v>
      </c>
      <c r="H116" s="127">
        <f t="shared" si="73"/>
        <v>201.50602409638554</v>
      </c>
      <c r="I116" s="122"/>
      <c r="J116" s="122"/>
      <c r="K116" s="122"/>
      <c r="L116" s="122"/>
      <c r="M116" s="122"/>
    </row>
    <row r="117" spans="1:13">
      <c r="A117" s="106"/>
      <c r="B117" s="24" t="s">
        <v>17</v>
      </c>
      <c r="C117" s="24" t="s">
        <v>261</v>
      </c>
      <c r="D117" s="25">
        <v>374</v>
      </c>
      <c r="E117" s="26">
        <f t="shared" si="70"/>
        <v>336.6</v>
      </c>
      <c r="F117" s="26">
        <f t="shared" si="71"/>
        <v>299.2</v>
      </c>
      <c r="G117" s="26">
        <f t="shared" si="72"/>
        <v>261.8</v>
      </c>
      <c r="H117" s="127">
        <f t="shared" si="73"/>
        <v>187</v>
      </c>
      <c r="I117" s="122"/>
      <c r="J117" s="122"/>
      <c r="K117" s="122"/>
      <c r="L117" s="122"/>
      <c r="M117" s="122"/>
    </row>
    <row r="118" spans="1:13" ht="12.75" thickBot="1">
      <c r="A118" s="107"/>
      <c r="B118" s="108" t="s">
        <v>18</v>
      </c>
      <c r="C118" s="108" t="s">
        <v>262</v>
      </c>
      <c r="D118" s="133">
        <f>(D112/D111)*D117</f>
        <v>334.94779116465867</v>
      </c>
      <c r="E118" s="111">
        <f t="shared" si="70"/>
        <v>301.45301204819282</v>
      </c>
      <c r="F118" s="111">
        <f t="shared" si="71"/>
        <v>267.95823293172697</v>
      </c>
      <c r="G118" s="111">
        <f t="shared" si="72"/>
        <v>234.46345381526106</v>
      </c>
      <c r="H118" s="128">
        <f t="shared" si="73"/>
        <v>167.47389558232933</v>
      </c>
      <c r="I118" s="122"/>
      <c r="J118" s="122"/>
      <c r="K118" s="122"/>
      <c r="L118" s="122"/>
      <c r="M118" s="122"/>
    </row>
    <row r="119" spans="1:13">
      <c r="A119" s="101" t="s">
        <v>31</v>
      </c>
      <c r="B119" s="102" t="s">
        <v>11</v>
      </c>
      <c r="C119" s="102" t="s">
        <v>263</v>
      </c>
      <c r="D119" s="116"/>
      <c r="E119" s="104">
        <f t="shared" ref="E119:E120" si="74">D119*E$8</f>
        <v>0</v>
      </c>
      <c r="F119" s="104">
        <f t="shared" ref="F119:F120" si="75">D119*F$8</f>
        <v>0</v>
      </c>
      <c r="G119" s="104">
        <f t="shared" ref="G119:G120" si="76">D119*G$8</f>
        <v>0</v>
      </c>
      <c r="H119" s="126">
        <f t="shared" ref="H119:H120" si="77">D119*H$8</f>
        <v>0</v>
      </c>
      <c r="I119" s="124"/>
      <c r="J119" s="124"/>
      <c r="K119" s="124"/>
      <c r="L119" s="124"/>
      <c r="M119" s="124"/>
    </row>
    <row r="120" spans="1:13" s="70" customFormat="1">
      <c r="A120" s="105"/>
      <c r="B120" s="72" t="s">
        <v>12</v>
      </c>
      <c r="C120" s="72" t="s">
        <v>264</v>
      </c>
      <c r="D120" s="71"/>
      <c r="E120" s="26">
        <f t="shared" si="74"/>
        <v>0</v>
      </c>
      <c r="F120" s="26">
        <f t="shared" si="75"/>
        <v>0</v>
      </c>
      <c r="G120" s="26">
        <f t="shared" si="76"/>
        <v>0</v>
      </c>
      <c r="H120" s="127">
        <f t="shared" si="77"/>
        <v>0</v>
      </c>
      <c r="I120" s="124"/>
      <c r="J120" s="124"/>
      <c r="K120" s="124"/>
      <c r="L120" s="124"/>
      <c r="M120" s="124"/>
    </row>
    <row r="121" spans="1:13" s="70" customFormat="1">
      <c r="A121" s="105"/>
      <c r="B121" s="24" t="s">
        <v>13</v>
      </c>
      <c r="C121" s="72" t="s">
        <v>265</v>
      </c>
      <c r="D121" s="77">
        <v>552</v>
      </c>
      <c r="E121" s="26">
        <f>D121*E8</f>
        <v>496.8</v>
      </c>
      <c r="F121" s="26">
        <f>D121*F8</f>
        <v>441.6</v>
      </c>
      <c r="G121" s="26">
        <f>D121*G8</f>
        <v>386.4</v>
      </c>
      <c r="H121" s="127">
        <f>D121*H8</f>
        <v>276</v>
      </c>
      <c r="I121" s="122"/>
      <c r="J121" s="122"/>
      <c r="K121" s="122"/>
      <c r="L121" s="122"/>
      <c r="M121" s="122"/>
    </row>
    <row r="122" spans="1:13">
      <c r="A122" s="106"/>
      <c r="B122" s="24" t="s">
        <v>14</v>
      </c>
      <c r="C122" s="72" t="s">
        <v>266</v>
      </c>
      <c r="D122" s="77">
        <v>484</v>
      </c>
      <c r="E122" s="26">
        <f>D122*E8</f>
        <v>435.6</v>
      </c>
      <c r="F122" s="26">
        <f>D122*F8</f>
        <v>387.20000000000005</v>
      </c>
      <c r="G122" s="26">
        <f>D122*G8</f>
        <v>338.79999999999995</v>
      </c>
      <c r="H122" s="127">
        <f>D122*H8</f>
        <v>242</v>
      </c>
      <c r="I122" s="122"/>
      <c r="J122" s="122"/>
      <c r="K122" s="122"/>
      <c r="L122" s="122"/>
      <c r="M122" s="122"/>
    </row>
    <row r="123" spans="1:13">
      <c r="A123" s="106"/>
      <c r="B123" s="24" t="s">
        <v>174</v>
      </c>
      <c r="C123" s="72" t="s">
        <v>267</v>
      </c>
      <c r="D123" s="200">
        <v>489</v>
      </c>
      <c r="E123" s="26">
        <f t="shared" ref="E123:E124" si="78">D123*E$8</f>
        <v>440.1</v>
      </c>
      <c r="F123" s="26">
        <f t="shared" ref="F123:F124" si="79">D123*F$8</f>
        <v>391.20000000000005</v>
      </c>
      <c r="G123" s="26">
        <f t="shared" ref="G123:G124" si="80">D123*G$8</f>
        <v>342.29999999999995</v>
      </c>
      <c r="H123" s="127">
        <f t="shared" ref="H123:H124" si="81">D123*H$8</f>
        <v>244.5</v>
      </c>
      <c r="I123" s="122"/>
      <c r="J123" s="122"/>
      <c r="K123" s="122"/>
      <c r="L123" s="122"/>
      <c r="M123" s="122"/>
    </row>
    <row r="124" spans="1:13">
      <c r="A124" s="106"/>
      <c r="B124" s="24" t="s">
        <v>175</v>
      </c>
      <c r="C124" s="72" t="s">
        <v>268</v>
      </c>
      <c r="D124" s="77"/>
      <c r="E124" s="26">
        <f t="shared" si="78"/>
        <v>0</v>
      </c>
      <c r="F124" s="26">
        <f t="shared" si="79"/>
        <v>0</v>
      </c>
      <c r="G124" s="26">
        <f t="shared" si="80"/>
        <v>0</v>
      </c>
      <c r="H124" s="127">
        <f t="shared" si="81"/>
        <v>0</v>
      </c>
      <c r="I124" s="122"/>
      <c r="J124" s="122"/>
      <c r="K124" s="122"/>
      <c r="L124" s="122"/>
      <c r="M124" s="122"/>
    </row>
    <row r="125" spans="1:13">
      <c r="A125" s="106"/>
      <c r="B125" s="24" t="s">
        <v>29</v>
      </c>
      <c r="C125" s="72" t="s">
        <v>269</v>
      </c>
      <c r="D125" s="77">
        <v>426</v>
      </c>
      <c r="E125" s="26">
        <f>D125*E8</f>
        <v>383.40000000000003</v>
      </c>
      <c r="F125" s="26">
        <f>D125*F8</f>
        <v>340.8</v>
      </c>
      <c r="G125" s="26">
        <f>D125*G8</f>
        <v>298.2</v>
      </c>
      <c r="H125" s="127">
        <f>D125*H8</f>
        <v>213</v>
      </c>
      <c r="I125" s="122"/>
      <c r="J125" s="122"/>
      <c r="K125" s="122"/>
      <c r="L125" s="122"/>
      <c r="M125" s="122"/>
    </row>
    <row r="126" spans="1:13">
      <c r="A126" s="106"/>
      <c r="B126" s="24" t="s">
        <v>27</v>
      </c>
      <c r="C126" s="72" t="s">
        <v>270</v>
      </c>
      <c r="D126" s="77">
        <v>314</v>
      </c>
      <c r="E126" s="26">
        <f>D126*E8</f>
        <v>282.60000000000002</v>
      </c>
      <c r="F126" s="26">
        <f>D126*F8</f>
        <v>251.20000000000002</v>
      </c>
      <c r="G126" s="26">
        <f>D126*G8</f>
        <v>219.79999999999998</v>
      </c>
      <c r="H126" s="127">
        <f>D126*H8</f>
        <v>157</v>
      </c>
      <c r="I126" s="122"/>
      <c r="J126" s="122"/>
      <c r="K126" s="122"/>
      <c r="L126" s="122"/>
      <c r="M126" s="122"/>
    </row>
    <row r="127" spans="1:13">
      <c r="A127" s="106"/>
      <c r="B127" s="24" t="s">
        <v>17</v>
      </c>
      <c r="C127" s="72" t="s">
        <v>271</v>
      </c>
      <c r="D127" s="77">
        <v>500</v>
      </c>
      <c r="E127" s="26">
        <f>D127*E8</f>
        <v>450</v>
      </c>
      <c r="F127" s="26">
        <f>D127*F8</f>
        <v>400</v>
      </c>
      <c r="G127" s="26">
        <f>D127*G8</f>
        <v>350</v>
      </c>
      <c r="H127" s="127">
        <f>D127*H8</f>
        <v>250</v>
      </c>
      <c r="I127" s="122"/>
      <c r="J127" s="122"/>
      <c r="K127" s="122"/>
      <c r="L127" s="122"/>
      <c r="M127" s="122"/>
    </row>
    <row r="128" spans="1:13" ht="12.75" thickBot="1">
      <c r="A128" s="107"/>
      <c r="B128" s="108" t="s">
        <v>18</v>
      </c>
      <c r="C128" s="109" t="s">
        <v>272</v>
      </c>
      <c r="D128" s="110">
        <v>562</v>
      </c>
      <c r="E128" s="111">
        <f>D128*E8</f>
        <v>505.8</v>
      </c>
      <c r="F128" s="111">
        <f>D128*F8</f>
        <v>449.6</v>
      </c>
      <c r="G128" s="111">
        <f>D128*G8</f>
        <v>393.4</v>
      </c>
      <c r="H128" s="128">
        <f>D128*H8</f>
        <v>281</v>
      </c>
      <c r="I128" s="122"/>
      <c r="J128" s="122"/>
      <c r="K128" s="122"/>
      <c r="L128" s="122"/>
      <c r="M128" s="122"/>
    </row>
    <row r="129" spans="1:13">
      <c r="A129" s="101" t="s">
        <v>176</v>
      </c>
      <c r="B129" s="102" t="s">
        <v>11</v>
      </c>
      <c r="C129" s="102" t="s">
        <v>273</v>
      </c>
      <c r="D129" s="116"/>
      <c r="E129" s="104">
        <f t="shared" ref="E129:E132" si="82">D129*E$8</f>
        <v>0</v>
      </c>
      <c r="F129" s="104">
        <f t="shared" ref="F129:F132" si="83">D129*F$8</f>
        <v>0</v>
      </c>
      <c r="G129" s="104">
        <f t="shared" ref="G129:G132" si="84">D129*G$8</f>
        <v>0</v>
      </c>
      <c r="H129" s="126">
        <f t="shared" ref="H129:H132" si="85">D129*H$8</f>
        <v>0</v>
      </c>
      <c r="I129" s="122"/>
      <c r="J129" s="122"/>
      <c r="K129" s="122"/>
      <c r="L129" s="122"/>
      <c r="M129" s="122"/>
    </row>
    <row r="130" spans="1:13">
      <c r="A130" s="105"/>
      <c r="B130" s="72" t="s">
        <v>12</v>
      </c>
      <c r="C130" s="72" t="s">
        <v>274</v>
      </c>
      <c r="D130" s="71"/>
      <c r="E130" s="26">
        <f t="shared" si="82"/>
        <v>0</v>
      </c>
      <c r="F130" s="26">
        <f t="shared" si="83"/>
        <v>0</v>
      </c>
      <c r="G130" s="26">
        <f t="shared" si="84"/>
        <v>0</v>
      </c>
      <c r="H130" s="127">
        <f t="shared" si="85"/>
        <v>0</v>
      </c>
      <c r="I130" s="122"/>
      <c r="J130" s="122"/>
      <c r="K130" s="122"/>
      <c r="L130" s="122"/>
      <c r="M130" s="122"/>
    </row>
    <row r="131" spans="1:13" s="70" customFormat="1">
      <c r="A131" s="105"/>
      <c r="B131" s="24" t="s">
        <v>13</v>
      </c>
      <c r="C131" s="72" t="s">
        <v>275</v>
      </c>
      <c r="D131" s="77">
        <v>548</v>
      </c>
      <c r="E131" s="26">
        <f t="shared" si="82"/>
        <v>493.2</v>
      </c>
      <c r="F131" s="26">
        <f t="shared" si="83"/>
        <v>438.40000000000003</v>
      </c>
      <c r="G131" s="26">
        <f t="shared" si="84"/>
        <v>383.59999999999997</v>
      </c>
      <c r="H131" s="127">
        <f t="shared" si="85"/>
        <v>274</v>
      </c>
      <c r="I131" s="122"/>
      <c r="J131" s="122"/>
      <c r="K131" s="122"/>
      <c r="L131" s="122"/>
      <c r="M131" s="122"/>
    </row>
    <row r="132" spans="1:13" s="70" customFormat="1">
      <c r="A132" s="106"/>
      <c r="B132" s="24" t="s">
        <v>14</v>
      </c>
      <c r="C132" s="72" t="s">
        <v>276</v>
      </c>
      <c r="D132" s="77">
        <v>268</v>
      </c>
      <c r="E132" s="26">
        <f t="shared" si="82"/>
        <v>241.20000000000002</v>
      </c>
      <c r="F132" s="26">
        <f t="shared" si="83"/>
        <v>214.4</v>
      </c>
      <c r="G132" s="26">
        <f t="shared" si="84"/>
        <v>187.6</v>
      </c>
      <c r="H132" s="127">
        <f t="shared" si="85"/>
        <v>134</v>
      </c>
      <c r="I132" s="122"/>
      <c r="J132" s="122"/>
      <c r="K132" s="122"/>
      <c r="L132" s="122"/>
      <c r="M132" s="122"/>
    </row>
    <row r="133" spans="1:13">
      <c r="A133" s="106"/>
      <c r="B133" s="24" t="s">
        <v>174</v>
      </c>
      <c r="C133" s="72" t="s">
        <v>277</v>
      </c>
      <c r="D133" s="77"/>
      <c r="E133" s="26">
        <f t="shared" ref="E133:E138" si="86">D133*E$8</f>
        <v>0</v>
      </c>
      <c r="F133" s="26">
        <f t="shared" ref="F133" si="87">D133*F$8</f>
        <v>0</v>
      </c>
      <c r="G133" s="26">
        <f t="shared" ref="G133" si="88">D133*G$8</f>
        <v>0</v>
      </c>
      <c r="H133" s="127">
        <f t="shared" ref="H133" si="89">D133*H$8</f>
        <v>0</v>
      </c>
      <c r="I133" s="122"/>
      <c r="J133" s="122"/>
      <c r="K133" s="122"/>
      <c r="L133" s="122"/>
      <c r="M133" s="122"/>
    </row>
    <row r="134" spans="1:13">
      <c r="A134" s="106"/>
      <c r="B134" s="24" t="s">
        <v>175</v>
      </c>
      <c r="C134" s="72" t="s">
        <v>278</v>
      </c>
      <c r="D134" s="77"/>
      <c r="E134" s="26">
        <f t="shared" si="86"/>
        <v>0</v>
      </c>
      <c r="F134" s="26">
        <f t="shared" ref="F134:F138" si="90">D134*F$8</f>
        <v>0</v>
      </c>
      <c r="G134" s="26">
        <f t="shared" ref="G134:G138" si="91">D134*G$8</f>
        <v>0</v>
      </c>
      <c r="H134" s="127">
        <f t="shared" ref="H134:H138" si="92">D134*H$8</f>
        <v>0</v>
      </c>
      <c r="I134" s="122"/>
      <c r="J134" s="122"/>
      <c r="K134" s="122"/>
      <c r="L134" s="122"/>
      <c r="M134" s="122"/>
    </row>
    <row r="135" spans="1:13">
      <c r="A135" s="106"/>
      <c r="B135" s="24" t="s">
        <v>29</v>
      </c>
      <c r="C135" s="72" t="s">
        <v>279</v>
      </c>
      <c r="D135" s="77">
        <v>328</v>
      </c>
      <c r="E135" s="26">
        <f t="shared" si="86"/>
        <v>295.2</v>
      </c>
      <c r="F135" s="26">
        <f t="shared" si="90"/>
        <v>262.40000000000003</v>
      </c>
      <c r="G135" s="26">
        <f t="shared" si="91"/>
        <v>229.6</v>
      </c>
      <c r="H135" s="127">
        <f t="shared" si="92"/>
        <v>164</v>
      </c>
      <c r="I135" s="122"/>
      <c r="J135" s="122"/>
      <c r="K135" s="122"/>
      <c r="L135" s="122"/>
      <c r="M135" s="122"/>
    </row>
    <row r="136" spans="1:13">
      <c r="A136" s="106"/>
      <c r="B136" s="24" t="s">
        <v>27</v>
      </c>
      <c r="C136" s="72" t="s">
        <v>280</v>
      </c>
      <c r="D136" s="25"/>
      <c r="E136" s="26">
        <f t="shared" si="86"/>
        <v>0</v>
      </c>
      <c r="F136" s="26">
        <f t="shared" si="90"/>
        <v>0</v>
      </c>
      <c r="G136" s="26">
        <f t="shared" si="91"/>
        <v>0</v>
      </c>
      <c r="H136" s="127">
        <f t="shared" si="92"/>
        <v>0</v>
      </c>
      <c r="I136" s="122"/>
      <c r="J136" s="122"/>
      <c r="K136" s="122"/>
      <c r="L136" s="122"/>
      <c r="M136" s="122"/>
    </row>
    <row r="137" spans="1:13">
      <c r="A137" s="106"/>
      <c r="B137" s="24" t="s">
        <v>17</v>
      </c>
      <c r="C137" s="72" t="s">
        <v>281</v>
      </c>
      <c r="D137" s="25"/>
      <c r="E137" s="26">
        <f t="shared" si="86"/>
        <v>0</v>
      </c>
      <c r="F137" s="26">
        <f t="shared" si="90"/>
        <v>0</v>
      </c>
      <c r="G137" s="26">
        <f t="shared" si="91"/>
        <v>0</v>
      </c>
      <c r="H137" s="127">
        <f t="shared" si="92"/>
        <v>0</v>
      </c>
      <c r="I137" s="122"/>
      <c r="J137" s="122"/>
      <c r="K137" s="122"/>
      <c r="L137" s="122"/>
      <c r="M137" s="122"/>
    </row>
    <row r="138" spans="1:13" ht="12.75" thickBot="1">
      <c r="A138" s="107"/>
      <c r="B138" s="108" t="s">
        <v>18</v>
      </c>
      <c r="C138" s="109" t="s">
        <v>282</v>
      </c>
      <c r="D138" s="121"/>
      <c r="E138" s="111">
        <f t="shared" si="86"/>
        <v>0</v>
      </c>
      <c r="F138" s="111">
        <f t="shared" si="90"/>
        <v>0</v>
      </c>
      <c r="G138" s="111">
        <f t="shared" si="91"/>
        <v>0</v>
      </c>
      <c r="H138" s="128">
        <f t="shared" si="92"/>
        <v>0</v>
      </c>
      <c r="I138" s="122"/>
      <c r="J138" s="122"/>
      <c r="K138" s="122"/>
      <c r="L138" s="122"/>
      <c r="M138" s="122"/>
    </row>
    <row r="139" spans="1:13">
      <c r="A139" s="122"/>
    </row>
    <row r="142" spans="1:13" s="70" customFormat="1">
      <c r="A142" s="21"/>
      <c r="B142" s="21"/>
      <c r="C142" s="21"/>
      <c r="D142" s="28"/>
      <c r="E142" s="29"/>
      <c r="F142" s="29"/>
      <c r="G142" s="29"/>
      <c r="H142" s="29"/>
      <c r="I142" s="21"/>
      <c r="J142" s="21"/>
      <c r="K142" s="21"/>
      <c r="L142" s="21"/>
      <c r="M142" s="21"/>
    </row>
    <row r="143" spans="1:13" s="70" customFormat="1">
      <c r="A143" s="21"/>
      <c r="B143" s="21"/>
      <c r="C143" s="21"/>
      <c r="D143" s="28"/>
      <c r="E143" s="29"/>
      <c r="F143" s="29"/>
      <c r="G143" s="29"/>
      <c r="H143" s="29"/>
      <c r="I143" s="21"/>
      <c r="J143" s="21"/>
      <c r="K143" s="21"/>
      <c r="L143" s="21"/>
      <c r="M143" s="21"/>
    </row>
  </sheetData>
  <mergeCells count="4">
    <mergeCell ref="D3:H3"/>
    <mergeCell ref="D7:D8"/>
    <mergeCell ref="D4:H4"/>
    <mergeCell ref="D5:H6"/>
  </mergeCells>
  <hyperlinks>
    <hyperlink ref="A3" r:id="rId1"/>
  </hyperlinks>
  <pageMargins left="0.7" right="0.7" top="0.75" bottom="0.75" header="0.3" footer="0.3"/>
  <pageSetup paperSize="9" orientation="landscape" r:id="rId2"/>
  <legacyDrawing r:id="rId3"/>
</worksheet>
</file>

<file path=xl/worksheets/sheet2.xml><?xml version="1.0" encoding="utf-8"?>
<worksheet xmlns="http://schemas.openxmlformats.org/spreadsheetml/2006/main" xmlns:r="http://schemas.openxmlformats.org/officeDocument/2006/relationships">
  <sheetPr>
    <tabColor rgb="FFFFFF00"/>
  </sheetPr>
  <dimension ref="A1:V402"/>
  <sheetViews>
    <sheetView zoomScale="90" zoomScaleNormal="90" workbookViewId="0">
      <pane ySplit="4" topLeftCell="A197" activePane="bottomLeft" state="frozen"/>
      <selection pane="bottomLeft" activeCell="B215" sqref="B215"/>
    </sheetView>
  </sheetViews>
  <sheetFormatPr defaultRowHeight="15"/>
  <cols>
    <col min="1" max="1" width="13.140625" style="4" customWidth="1"/>
    <col min="2" max="2" width="26" style="4" customWidth="1"/>
    <col min="3" max="3" width="16.28515625" style="16" bestFit="1" customWidth="1"/>
    <col min="4" max="5" width="11" style="16" bestFit="1" customWidth="1"/>
    <col min="6" max="6" width="10" style="16" bestFit="1" customWidth="1"/>
    <col min="7" max="7" width="9.42578125" style="16" bestFit="1" customWidth="1"/>
    <col min="8" max="8" width="9.7109375" style="1" customWidth="1"/>
    <col min="9" max="9" width="10.85546875" style="1" bestFit="1" customWidth="1"/>
    <col min="10" max="10" width="9.7109375" style="1" customWidth="1"/>
    <col min="11" max="11" width="10.85546875" style="1" bestFit="1" customWidth="1"/>
    <col min="12" max="13" width="10.85546875" style="1" customWidth="1"/>
    <col min="14" max="14" width="49.42578125" style="16" customWidth="1"/>
    <col min="15" max="22" width="9.140625" style="143"/>
    <col min="23" max="16384" width="9.140625" style="4"/>
  </cols>
  <sheetData>
    <row r="1" spans="1:22" ht="16.5" customHeight="1">
      <c r="B1" s="208" t="s">
        <v>115</v>
      </c>
      <c r="C1" s="209"/>
      <c r="D1" s="3" t="s">
        <v>906</v>
      </c>
      <c r="E1" s="3" t="s">
        <v>907</v>
      </c>
      <c r="F1" s="3"/>
      <c r="G1" s="3"/>
      <c r="H1" s="66"/>
      <c r="I1" s="65"/>
      <c r="J1" s="66"/>
      <c r="K1" s="65"/>
      <c r="L1" s="144"/>
      <c r="M1" s="144"/>
      <c r="N1" s="205" t="s">
        <v>162</v>
      </c>
    </row>
    <row r="2" spans="1:22" ht="16.5" customHeight="1">
      <c r="B2" s="210" t="s">
        <v>43</v>
      </c>
      <c r="C2" s="211"/>
      <c r="D2" s="190">
        <v>43582</v>
      </c>
      <c r="E2" s="190">
        <v>43583</v>
      </c>
      <c r="F2" s="6"/>
      <c r="G2" s="6"/>
      <c r="H2" s="66"/>
      <c r="I2" s="66"/>
      <c r="J2" s="66"/>
      <c r="K2" s="66"/>
      <c r="L2" s="145"/>
      <c r="M2" s="145"/>
      <c r="N2" s="206"/>
    </row>
    <row r="3" spans="1:22" ht="16.5" customHeight="1">
      <c r="B3" s="212" t="s">
        <v>44</v>
      </c>
      <c r="C3" s="213"/>
      <c r="D3" s="8" t="s">
        <v>284</v>
      </c>
      <c r="E3" s="8" t="s">
        <v>285</v>
      </c>
      <c r="F3" s="8" t="s">
        <v>284</v>
      </c>
      <c r="G3" s="8" t="s">
        <v>285</v>
      </c>
      <c r="H3" s="142" t="s">
        <v>284</v>
      </c>
      <c r="I3" s="8" t="s">
        <v>285</v>
      </c>
      <c r="J3" s="142" t="s">
        <v>284</v>
      </c>
      <c r="K3" s="8" t="s">
        <v>285</v>
      </c>
      <c r="L3" s="142" t="s">
        <v>284</v>
      </c>
      <c r="M3" s="8" t="s">
        <v>285</v>
      </c>
      <c r="N3" s="207"/>
      <c r="O3" s="204" t="s">
        <v>284</v>
      </c>
      <c r="P3" s="204"/>
      <c r="Q3" s="204"/>
      <c r="R3" s="204"/>
      <c r="S3" s="204" t="s">
        <v>285</v>
      </c>
      <c r="T3" s="204"/>
      <c r="U3" s="204"/>
      <c r="V3" s="204"/>
    </row>
    <row r="4" spans="1:22" ht="12.75">
      <c r="A4" s="10" t="s">
        <v>854</v>
      </c>
      <c r="B4" s="9" t="s">
        <v>45</v>
      </c>
      <c r="C4" s="9" t="s">
        <v>46</v>
      </c>
      <c r="D4" s="151" t="s">
        <v>283</v>
      </c>
      <c r="E4" s="10" t="s">
        <v>283</v>
      </c>
      <c r="F4" s="10" t="s">
        <v>283</v>
      </c>
      <c r="G4" s="10" t="s">
        <v>283</v>
      </c>
      <c r="H4" s="10" t="s">
        <v>283</v>
      </c>
      <c r="I4" s="10" t="s">
        <v>283</v>
      </c>
      <c r="J4" s="10" t="s">
        <v>283</v>
      </c>
      <c r="K4" s="10" t="s">
        <v>283</v>
      </c>
      <c r="L4" s="10" t="s">
        <v>283</v>
      </c>
      <c r="M4" s="10" t="s">
        <v>283</v>
      </c>
      <c r="N4" s="10" t="s">
        <v>163</v>
      </c>
      <c r="O4" s="143" t="s">
        <v>286</v>
      </c>
      <c r="P4" s="143" t="s">
        <v>287</v>
      </c>
      <c r="Q4" s="143" t="s">
        <v>288</v>
      </c>
      <c r="R4" s="143" t="s">
        <v>289</v>
      </c>
      <c r="S4" s="143" t="s">
        <v>286</v>
      </c>
      <c r="T4" s="143" t="s">
        <v>287</v>
      </c>
      <c r="U4" s="143" t="s">
        <v>288</v>
      </c>
      <c r="V4" s="143" t="s">
        <v>289</v>
      </c>
    </row>
    <row r="5" spans="1:22" ht="12.75">
      <c r="A5" s="4" t="s">
        <v>539</v>
      </c>
      <c r="B5" s="13" t="s">
        <v>290</v>
      </c>
      <c r="C5" s="11"/>
      <c r="D5" s="14"/>
      <c r="E5" s="14"/>
      <c r="F5" s="14"/>
      <c r="G5" s="14"/>
      <c r="H5" s="14"/>
      <c r="I5" s="14"/>
      <c r="J5" s="14"/>
      <c r="K5" s="14"/>
      <c r="L5" s="14"/>
      <c r="M5" s="14"/>
      <c r="N5" s="14"/>
      <c r="O5" s="143" t="e">
        <f>VLOOKUP(C5,'Field-Hunter'!$C$9:$H$138,6,FALSE)</f>
        <v>#N/A</v>
      </c>
      <c r="P5" s="143" t="e">
        <f>VLOOKUP(C5,'Field-Hunter'!$C$9:$H$138,5,FALSE)</f>
        <v>#N/A</v>
      </c>
      <c r="Q5" s="143" t="e">
        <f>VLOOKUP(C5,'Field-Hunter'!$C$9:$H$138,4,FALSE)</f>
        <v>#N/A</v>
      </c>
      <c r="R5" s="143" t="e">
        <f>VLOOKUP(C5,'Field-Hunter'!$C$9:$H$138,3,FALSE)</f>
        <v>#N/A</v>
      </c>
      <c r="S5" s="143" t="e">
        <f>VLOOKUP(C5,'Field-Hunter'!$C$9:$M$138,11,FALSE)</f>
        <v>#N/A</v>
      </c>
      <c r="T5" s="143" t="e">
        <f>VLOOKUP(C5,'Field-Hunter'!$C$9:$M$138,10,FALSE)</f>
        <v>#N/A</v>
      </c>
      <c r="U5" s="143" t="e">
        <f>VLOOKUP(C5,'Field-Hunter'!$C$9:$M$138,9,FALSE)</f>
        <v>#N/A</v>
      </c>
      <c r="V5" s="143" t="e">
        <f>VLOOKUP(C5,'Field-Hunter'!$C$9:$M$138,8,FALSE)</f>
        <v>#N/A</v>
      </c>
    </row>
    <row r="6" spans="1:22" ht="12.75">
      <c r="A6" s="4" t="s">
        <v>540</v>
      </c>
      <c r="B6" s="15" t="s">
        <v>291</v>
      </c>
      <c r="C6" s="69" t="s">
        <v>265</v>
      </c>
      <c r="D6" s="14">
        <v>77</v>
      </c>
      <c r="E6" s="14">
        <v>95</v>
      </c>
      <c r="F6" s="14"/>
      <c r="G6" s="14"/>
      <c r="H6" s="14"/>
      <c r="I6" s="14"/>
      <c r="J6" s="14"/>
      <c r="K6" s="14"/>
      <c r="L6" s="14"/>
      <c r="M6" s="14"/>
      <c r="N6" s="14"/>
      <c r="O6" s="143">
        <f>VLOOKUP(C6,'Field-Hunter'!$C$9:$H$138,6,FALSE)</f>
        <v>0</v>
      </c>
      <c r="P6" s="143">
        <f>VLOOKUP(C6,'Field-Hunter'!$C$9:$H$138,5,FALSE)</f>
        <v>0</v>
      </c>
      <c r="Q6" s="143">
        <f>VLOOKUP(C6,'Field-Hunter'!$C$9:$H$138,4,FALSE)</f>
        <v>0</v>
      </c>
      <c r="R6" s="143">
        <f>VLOOKUP(C6,'Field-Hunter'!$C$9:$H$138,3,FALSE)</f>
        <v>0</v>
      </c>
      <c r="S6" s="143">
        <f>VLOOKUP(C6,'Field-Hunter'!$C$9:$M$138,11,FALSE)</f>
        <v>0</v>
      </c>
      <c r="T6" s="143">
        <f>VLOOKUP(C6,'Field-Hunter'!$C$9:$M$138,10,FALSE)</f>
        <v>0</v>
      </c>
      <c r="U6" s="143">
        <f>VLOOKUP(C6,'Field-Hunter'!$C$9:$M$138,9,FALSE)</f>
        <v>0</v>
      </c>
      <c r="V6" s="143">
        <f>VLOOKUP(C6,'Field-Hunter'!$C$9:$M$138,8,FALSE)</f>
        <v>0</v>
      </c>
    </row>
    <row r="7" spans="1:22" ht="12.75">
      <c r="A7" s="4" t="s">
        <v>541</v>
      </c>
      <c r="B7" s="15" t="s">
        <v>292</v>
      </c>
      <c r="C7" s="12"/>
      <c r="D7" s="14"/>
      <c r="E7" s="14"/>
      <c r="F7" s="14"/>
      <c r="G7" s="14"/>
      <c r="H7" s="14"/>
      <c r="I7" s="14"/>
      <c r="J7" s="14"/>
      <c r="K7" s="14"/>
      <c r="L7" s="14"/>
      <c r="M7" s="14"/>
      <c r="N7" s="14"/>
      <c r="O7" s="143" t="e">
        <f>VLOOKUP(C7,'Field-Hunter'!$C$9:$H$138,6,FALSE)</f>
        <v>#N/A</v>
      </c>
      <c r="P7" s="143" t="e">
        <f>VLOOKUP(C7,'Field-Hunter'!$C$9:$H$138,5,FALSE)</f>
        <v>#N/A</v>
      </c>
      <c r="Q7" s="143" t="e">
        <f>VLOOKUP(C7,'Field-Hunter'!$C$9:$H$138,4,FALSE)</f>
        <v>#N/A</v>
      </c>
      <c r="R7" s="143" t="e">
        <f>VLOOKUP(C7,'Field-Hunter'!$C$9:$H$138,3,FALSE)</f>
        <v>#N/A</v>
      </c>
      <c r="S7" s="143" t="e">
        <f>VLOOKUP(C7,'Field-Hunter'!$C$9:$M$138,11,FALSE)</f>
        <v>#N/A</v>
      </c>
      <c r="T7" s="143" t="e">
        <f>VLOOKUP(C7,'Field-Hunter'!$C$9:$M$138,10,FALSE)</f>
        <v>#N/A</v>
      </c>
      <c r="U7" s="143" t="e">
        <f>VLOOKUP(C7,'Field-Hunter'!$C$9:$M$138,9,FALSE)</f>
        <v>#N/A</v>
      </c>
      <c r="V7" s="143" t="e">
        <f>VLOOKUP(C7,'Field-Hunter'!$C$9:$M$138,8,FALSE)</f>
        <v>#N/A</v>
      </c>
    </row>
    <row r="8" spans="1:22" ht="12.75">
      <c r="A8" s="4" t="s">
        <v>542</v>
      </c>
      <c r="B8" s="15" t="s">
        <v>293</v>
      </c>
      <c r="C8" s="12"/>
      <c r="D8" s="14"/>
      <c r="E8" s="14"/>
      <c r="F8" s="14"/>
      <c r="G8" s="14"/>
      <c r="H8" s="14"/>
      <c r="I8" s="14"/>
      <c r="J8" s="14"/>
      <c r="K8" s="14"/>
      <c r="L8" s="14"/>
      <c r="M8" s="14"/>
      <c r="N8" s="14"/>
      <c r="O8" s="143" t="e">
        <f>VLOOKUP(C8,'Field-Hunter'!$C$9:$H$138,6,FALSE)</f>
        <v>#N/A</v>
      </c>
      <c r="P8" s="143" t="e">
        <f>VLOOKUP(C8,'Field-Hunter'!$C$9:$H$138,5,FALSE)</f>
        <v>#N/A</v>
      </c>
      <c r="Q8" s="143" t="e">
        <f>VLOOKUP(C8,'Field-Hunter'!$C$9:$H$138,4,FALSE)</f>
        <v>#N/A</v>
      </c>
      <c r="R8" s="143" t="e">
        <f>VLOOKUP(C8,'Field-Hunter'!$C$9:$H$138,3,FALSE)</f>
        <v>#N/A</v>
      </c>
      <c r="S8" s="143" t="e">
        <f>VLOOKUP(C8,'Field-Hunter'!$C$9:$M$138,11,FALSE)</f>
        <v>#N/A</v>
      </c>
      <c r="T8" s="143" t="e">
        <f>VLOOKUP(C8,'Field-Hunter'!$C$9:$M$138,10,FALSE)</f>
        <v>#N/A</v>
      </c>
      <c r="U8" s="143" t="e">
        <f>VLOOKUP(C8,'Field-Hunter'!$C$9:$M$138,9,FALSE)</f>
        <v>#N/A</v>
      </c>
      <c r="V8" s="143" t="e">
        <f>VLOOKUP(C8,'Field-Hunter'!$C$9:$M$138,8,FALSE)</f>
        <v>#N/A</v>
      </c>
    </row>
    <row r="9" spans="1:22" ht="12.75">
      <c r="A9" s="4" t="s">
        <v>543</v>
      </c>
      <c r="B9" s="15" t="s">
        <v>130</v>
      </c>
      <c r="C9" s="12"/>
      <c r="D9" s="14"/>
      <c r="E9" s="14"/>
      <c r="F9" s="14"/>
      <c r="G9" s="14"/>
      <c r="H9" s="14"/>
      <c r="I9" s="14"/>
      <c r="J9" s="14"/>
      <c r="K9" s="14"/>
      <c r="L9" s="14"/>
      <c r="M9" s="14"/>
      <c r="N9" s="14"/>
      <c r="O9" s="143" t="e">
        <f>VLOOKUP(C9,'Field-Hunter'!$C$9:$H$138,6,FALSE)</f>
        <v>#N/A</v>
      </c>
      <c r="P9" s="143" t="e">
        <f>VLOOKUP(C9,'Field-Hunter'!$C$9:$H$138,5,FALSE)</f>
        <v>#N/A</v>
      </c>
      <c r="Q9" s="143" t="e">
        <f>VLOOKUP(C9,'Field-Hunter'!$C$9:$H$138,4,FALSE)</f>
        <v>#N/A</v>
      </c>
      <c r="R9" s="143" t="e">
        <f>VLOOKUP(C9,'Field-Hunter'!$C$9:$H$138,3,FALSE)</f>
        <v>#N/A</v>
      </c>
      <c r="S9" s="143" t="e">
        <f>VLOOKUP(C9,'Field-Hunter'!$C$9:$M$138,11,FALSE)</f>
        <v>#N/A</v>
      </c>
      <c r="T9" s="143" t="e">
        <f>VLOOKUP(C9,'Field-Hunter'!$C$9:$M$138,10,FALSE)</f>
        <v>#N/A</v>
      </c>
      <c r="U9" s="143" t="e">
        <f>VLOOKUP(C9,'Field-Hunter'!$C$9:$M$138,9,FALSE)</f>
        <v>#N/A</v>
      </c>
      <c r="V9" s="143" t="e">
        <f>VLOOKUP(C9,'Field-Hunter'!$C$9:$M$138,8,FALSE)</f>
        <v>#N/A</v>
      </c>
    </row>
    <row r="10" spans="1:22" ht="12.75">
      <c r="A10" s="4" t="s">
        <v>544</v>
      </c>
      <c r="B10" s="15" t="s">
        <v>139</v>
      </c>
      <c r="C10" s="69" t="s">
        <v>275</v>
      </c>
      <c r="D10" s="14"/>
      <c r="E10" s="14">
        <v>154</v>
      </c>
      <c r="F10" s="14"/>
      <c r="G10" s="14"/>
      <c r="H10" s="14"/>
      <c r="I10" s="14"/>
      <c r="J10" s="14"/>
      <c r="K10" s="14"/>
      <c r="L10" s="14"/>
      <c r="M10" s="14"/>
      <c r="N10" s="14"/>
      <c r="O10" s="143">
        <f>VLOOKUP(C10,'Field-Hunter'!$C$9:$H$138,6,FALSE)</f>
        <v>161</v>
      </c>
      <c r="P10" s="143">
        <f>VLOOKUP(C10,'Field-Hunter'!$C$9:$H$138,5,FALSE)</f>
        <v>225.39999999999998</v>
      </c>
      <c r="Q10" s="143">
        <f>VLOOKUP(C10,'Field-Hunter'!$C$9:$H$138,4,FALSE)</f>
        <v>257.60000000000002</v>
      </c>
      <c r="R10" s="143">
        <f>VLOOKUP(C10,'Field-Hunter'!$C$9:$H$138,3,FALSE)</f>
        <v>289.8</v>
      </c>
      <c r="S10" s="143">
        <f>VLOOKUP(C10,'Field-Hunter'!$C$9:$M$138,11,FALSE)</f>
        <v>159</v>
      </c>
      <c r="T10" s="143">
        <f>VLOOKUP(C10,'Field-Hunter'!$C$9:$M$138,10,FALSE)</f>
        <v>222.6</v>
      </c>
      <c r="U10" s="143">
        <f>VLOOKUP(C10,'Field-Hunter'!$C$9:$M$138,9,FALSE)</f>
        <v>254.4</v>
      </c>
      <c r="V10" s="143">
        <f>VLOOKUP(C10,'Field-Hunter'!$C$9:$M$138,8,FALSE)</f>
        <v>286.2</v>
      </c>
    </row>
    <row r="11" spans="1:22" ht="12.75">
      <c r="A11" s="4" t="s">
        <v>545</v>
      </c>
      <c r="B11" s="15" t="s">
        <v>137</v>
      </c>
      <c r="C11" s="12"/>
      <c r="D11" s="14"/>
      <c r="E11" s="14"/>
      <c r="F11" s="14"/>
      <c r="G11" s="14"/>
      <c r="H11" s="14"/>
      <c r="I11" s="14"/>
      <c r="J11" s="14"/>
      <c r="K11" s="14"/>
      <c r="L11" s="14"/>
      <c r="M11" s="14"/>
      <c r="N11" s="14"/>
      <c r="O11" s="143" t="e">
        <f>VLOOKUP(C11,'Field-Hunter'!$C$9:$H$138,6,FALSE)</f>
        <v>#N/A</v>
      </c>
      <c r="P11" s="143" t="e">
        <f>VLOOKUP(C11,'Field-Hunter'!$C$9:$H$138,5,FALSE)</f>
        <v>#N/A</v>
      </c>
      <c r="Q11" s="143" t="e">
        <f>VLOOKUP(C11,'Field-Hunter'!$C$9:$H$138,4,FALSE)</f>
        <v>#N/A</v>
      </c>
      <c r="R11" s="143" t="e">
        <f>VLOOKUP(C11,'Field-Hunter'!$C$9:$H$138,3,FALSE)</f>
        <v>#N/A</v>
      </c>
      <c r="S11" s="143" t="e">
        <f>VLOOKUP(C11,'Field-Hunter'!$C$9:$M$138,11,FALSE)</f>
        <v>#N/A</v>
      </c>
      <c r="T11" s="143" t="e">
        <f>VLOOKUP(C11,'Field-Hunter'!$C$9:$M$138,10,FALSE)</f>
        <v>#N/A</v>
      </c>
      <c r="U11" s="143" t="e">
        <f>VLOOKUP(C11,'Field-Hunter'!$C$9:$M$138,9,FALSE)</f>
        <v>#N/A</v>
      </c>
      <c r="V11" s="143" t="e">
        <f>VLOOKUP(C11,'Field-Hunter'!$C$9:$M$138,8,FALSE)</f>
        <v>#N/A</v>
      </c>
    </row>
    <row r="12" spans="1:22" ht="12.75">
      <c r="A12" s="4" t="s">
        <v>546</v>
      </c>
      <c r="B12" s="15" t="s">
        <v>294</v>
      </c>
      <c r="C12" s="69" t="s">
        <v>214</v>
      </c>
      <c r="D12" s="14"/>
      <c r="E12" s="14">
        <v>63</v>
      </c>
      <c r="F12" s="14"/>
      <c r="G12" s="14"/>
      <c r="H12" s="14"/>
      <c r="I12" s="14"/>
      <c r="J12" s="14"/>
      <c r="K12" s="14"/>
      <c r="L12" s="14"/>
      <c r="M12" s="14"/>
      <c r="N12" s="14"/>
      <c r="O12" s="143">
        <f>VLOOKUP(C12,'Field-Hunter'!$C$9:$H$138,6,FALSE)</f>
        <v>194</v>
      </c>
      <c r="P12" s="143">
        <f>VLOOKUP(C12,'Field-Hunter'!$C$9:$H$138,5,FALSE)</f>
        <v>271.59999999999997</v>
      </c>
      <c r="Q12" s="143">
        <f>VLOOKUP(C12,'Field-Hunter'!$C$9:$H$138,4,FALSE)</f>
        <v>310.40000000000003</v>
      </c>
      <c r="R12" s="143">
        <f>VLOOKUP(C12,'Field-Hunter'!$C$9:$H$138,3,FALSE)</f>
        <v>349.2</v>
      </c>
      <c r="S12" s="143">
        <f>VLOOKUP(C12,'Field-Hunter'!$C$9:$M$138,11,FALSE)</f>
        <v>183.5</v>
      </c>
      <c r="T12" s="143">
        <f>VLOOKUP(C12,'Field-Hunter'!$C$9:$M$138,10,FALSE)</f>
        <v>256.89999999999998</v>
      </c>
      <c r="U12" s="143">
        <f>VLOOKUP(C12,'Field-Hunter'!$C$9:$M$138,9,FALSE)</f>
        <v>293.60000000000002</v>
      </c>
      <c r="V12" s="143">
        <f>VLOOKUP(C12,'Field-Hunter'!$C$9:$M$138,8,FALSE)</f>
        <v>330.3</v>
      </c>
    </row>
    <row r="13" spans="1:22" ht="12.75">
      <c r="A13" s="4" t="s">
        <v>547</v>
      </c>
      <c r="B13" s="15" t="s">
        <v>295</v>
      </c>
      <c r="C13" s="12"/>
      <c r="D13" s="14"/>
      <c r="E13" s="14"/>
      <c r="F13" s="14"/>
      <c r="G13" s="14"/>
      <c r="H13" s="14"/>
      <c r="I13" s="14"/>
      <c r="J13" s="14"/>
      <c r="K13" s="14"/>
      <c r="L13" s="14"/>
      <c r="M13" s="14"/>
      <c r="N13" s="14"/>
      <c r="O13" s="143" t="e">
        <f>VLOOKUP(C13,'Field-Hunter'!$C$9:$H$138,6,FALSE)</f>
        <v>#N/A</v>
      </c>
      <c r="P13" s="143" t="e">
        <f>VLOOKUP(C13,'Field-Hunter'!$C$9:$H$138,5,FALSE)</f>
        <v>#N/A</v>
      </c>
      <c r="Q13" s="143" t="e">
        <f>VLOOKUP(C13,'Field-Hunter'!$C$9:$H$138,4,FALSE)</f>
        <v>#N/A</v>
      </c>
      <c r="R13" s="143" t="e">
        <f>VLOOKUP(C13,'Field-Hunter'!$C$9:$H$138,3,FALSE)</f>
        <v>#N/A</v>
      </c>
      <c r="S13" s="143" t="e">
        <f>VLOOKUP(C13,'Field-Hunter'!$C$9:$M$138,11,FALSE)</f>
        <v>#N/A</v>
      </c>
      <c r="T13" s="143" t="e">
        <f>VLOOKUP(C13,'Field-Hunter'!$C$9:$M$138,10,FALSE)</f>
        <v>#N/A</v>
      </c>
      <c r="U13" s="143" t="e">
        <f>VLOOKUP(C13,'Field-Hunter'!$C$9:$M$138,9,FALSE)</f>
        <v>#N/A</v>
      </c>
      <c r="V13" s="143" t="e">
        <f>VLOOKUP(C13,'Field-Hunter'!$C$9:$M$138,8,FALSE)</f>
        <v>#N/A</v>
      </c>
    </row>
    <row r="14" spans="1:22" ht="12.75">
      <c r="A14" s="4" t="s">
        <v>548</v>
      </c>
      <c r="B14" s="15" t="s">
        <v>296</v>
      </c>
      <c r="C14" s="12"/>
      <c r="D14" s="14"/>
      <c r="E14" s="14"/>
      <c r="F14" s="14"/>
      <c r="G14" s="14"/>
      <c r="H14" s="14"/>
      <c r="I14" s="14"/>
      <c r="J14" s="14"/>
      <c r="K14" s="14"/>
      <c r="L14" s="14"/>
      <c r="M14" s="14"/>
      <c r="N14" s="14"/>
      <c r="O14" s="143" t="e">
        <f>VLOOKUP(C14,'Field-Hunter'!$C$9:$H$138,6,FALSE)</f>
        <v>#N/A</v>
      </c>
      <c r="P14" s="143" t="e">
        <f>VLOOKUP(C14,'Field-Hunter'!$C$9:$H$138,5,FALSE)</f>
        <v>#N/A</v>
      </c>
      <c r="Q14" s="143" t="e">
        <f>VLOOKUP(C14,'Field-Hunter'!$C$9:$H$138,4,FALSE)</f>
        <v>#N/A</v>
      </c>
      <c r="R14" s="143" t="e">
        <f>VLOOKUP(C14,'Field-Hunter'!$C$9:$H$138,3,FALSE)</f>
        <v>#N/A</v>
      </c>
      <c r="S14" s="143" t="e">
        <f>VLOOKUP(C14,'Field-Hunter'!$C$9:$M$138,11,FALSE)</f>
        <v>#N/A</v>
      </c>
      <c r="T14" s="143" t="e">
        <f>VLOOKUP(C14,'Field-Hunter'!$C$9:$M$138,10,FALSE)</f>
        <v>#N/A</v>
      </c>
      <c r="U14" s="143" t="e">
        <f>VLOOKUP(C14,'Field-Hunter'!$C$9:$M$138,9,FALSE)</f>
        <v>#N/A</v>
      </c>
      <c r="V14" s="143" t="e">
        <f>VLOOKUP(C14,'Field-Hunter'!$C$9:$M$138,8,FALSE)</f>
        <v>#N/A</v>
      </c>
    </row>
    <row r="15" spans="1:22" ht="12.75">
      <c r="A15" s="4" t="s">
        <v>549</v>
      </c>
      <c r="B15" s="15" t="s">
        <v>297</v>
      </c>
      <c r="C15" s="12"/>
      <c r="D15" s="14"/>
      <c r="E15" s="14"/>
      <c r="F15" s="14"/>
      <c r="G15" s="14"/>
      <c r="H15" s="14"/>
      <c r="I15" s="14"/>
      <c r="J15" s="14"/>
      <c r="K15" s="14"/>
      <c r="L15" s="14"/>
      <c r="M15" s="14"/>
      <c r="N15" s="14"/>
      <c r="O15" s="143" t="e">
        <f>VLOOKUP(C15,'Field-Hunter'!$C$9:$H$138,6,FALSE)</f>
        <v>#N/A</v>
      </c>
      <c r="P15" s="143" t="e">
        <f>VLOOKUP(C15,'Field-Hunter'!$C$9:$H$138,5,FALSE)</f>
        <v>#N/A</v>
      </c>
      <c r="Q15" s="143" t="e">
        <f>VLOOKUP(C15,'Field-Hunter'!$C$9:$H$138,4,FALSE)</f>
        <v>#N/A</v>
      </c>
      <c r="R15" s="143" t="e">
        <f>VLOOKUP(C15,'Field-Hunter'!$C$9:$H$138,3,FALSE)</f>
        <v>#N/A</v>
      </c>
      <c r="S15" s="143" t="e">
        <f>VLOOKUP(C15,'Field-Hunter'!$C$9:$M$138,11,FALSE)</f>
        <v>#N/A</v>
      </c>
      <c r="T15" s="143" t="e">
        <f>VLOOKUP(C15,'Field-Hunter'!$C$9:$M$138,10,FALSE)</f>
        <v>#N/A</v>
      </c>
      <c r="U15" s="143" t="e">
        <f>VLOOKUP(C15,'Field-Hunter'!$C$9:$M$138,9,FALSE)</f>
        <v>#N/A</v>
      </c>
      <c r="V15" s="143" t="e">
        <f>VLOOKUP(C15,'Field-Hunter'!$C$9:$M$138,8,FALSE)</f>
        <v>#N/A</v>
      </c>
    </row>
    <row r="16" spans="1:22" ht="12.75">
      <c r="A16" s="4" t="s">
        <v>550</v>
      </c>
      <c r="B16" s="15" t="s">
        <v>298</v>
      </c>
      <c r="C16" s="12"/>
      <c r="D16" s="14"/>
      <c r="E16" s="14"/>
      <c r="F16" s="14"/>
      <c r="G16" s="14"/>
      <c r="H16" s="14"/>
      <c r="I16" s="14"/>
      <c r="J16" s="14"/>
      <c r="K16" s="14"/>
      <c r="L16" s="14"/>
      <c r="M16" s="14"/>
      <c r="N16" s="14"/>
      <c r="O16" s="143" t="e">
        <f>VLOOKUP(C16,'Field-Hunter'!$C$9:$H$138,6,FALSE)</f>
        <v>#N/A</v>
      </c>
      <c r="P16" s="143" t="e">
        <f>VLOOKUP(C16,'Field-Hunter'!$C$9:$H$138,5,FALSE)</f>
        <v>#N/A</v>
      </c>
      <c r="Q16" s="143" t="e">
        <f>VLOOKUP(C16,'Field-Hunter'!$C$9:$H$138,4,FALSE)</f>
        <v>#N/A</v>
      </c>
      <c r="R16" s="143" t="e">
        <f>VLOOKUP(C16,'Field-Hunter'!$C$9:$H$138,3,FALSE)</f>
        <v>#N/A</v>
      </c>
      <c r="S16" s="143" t="e">
        <f>VLOOKUP(C16,'Field-Hunter'!$C$9:$M$138,11,FALSE)</f>
        <v>#N/A</v>
      </c>
      <c r="T16" s="143" t="e">
        <f>VLOOKUP(C16,'Field-Hunter'!$C$9:$M$138,10,FALSE)</f>
        <v>#N/A</v>
      </c>
      <c r="U16" s="143" t="e">
        <f>VLOOKUP(C16,'Field-Hunter'!$C$9:$M$138,9,FALSE)</f>
        <v>#N/A</v>
      </c>
      <c r="V16" s="143" t="e">
        <f>VLOOKUP(C16,'Field-Hunter'!$C$9:$M$138,8,FALSE)</f>
        <v>#N/A</v>
      </c>
    </row>
    <row r="17" spans="1:22" ht="12.75">
      <c r="A17" s="4" t="s">
        <v>551</v>
      </c>
      <c r="B17" s="15" t="s">
        <v>140</v>
      </c>
      <c r="C17" s="69" t="s">
        <v>248</v>
      </c>
      <c r="D17" s="14">
        <v>155</v>
      </c>
      <c r="E17" s="14">
        <v>194</v>
      </c>
      <c r="F17" s="14"/>
      <c r="G17" s="14"/>
      <c r="H17" s="14"/>
      <c r="I17" s="14"/>
      <c r="J17" s="14"/>
      <c r="K17" s="14"/>
      <c r="L17" s="14"/>
      <c r="M17" s="14"/>
      <c r="N17" s="14"/>
      <c r="O17" s="143">
        <f>VLOOKUP(C17,'Field-Hunter'!$C$9:$H$138,6,FALSE)</f>
        <v>141</v>
      </c>
      <c r="P17" s="143">
        <f>VLOOKUP(C17,'Field-Hunter'!$C$9:$H$138,5,FALSE)</f>
        <v>197.39999999999998</v>
      </c>
      <c r="Q17" s="143">
        <f>VLOOKUP(C17,'Field-Hunter'!$C$9:$H$138,4,FALSE)</f>
        <v>225.60000000000002</v>
      </c>
      <c r="R17" s="143">
        <f>VLOOKUP(C17,'Field-Hunter'!$C$9:$H$138,3,FALSE)</f>
        <v>253.8</v>
      </c>
      <c r="S17" s="143">
        <f>VLOOKUP(C17,'Field-Hunter'!$C$9:$M$138,11,FALSE)</f>
        <v>138</v>
      </c>
      <c r="T17" s="143">
        <f>VLOOKUP(C17,'Field-Hunter'!$C$9:$M$138,10,FALSE)</f>
        <v>193.2</v>
      </c>
      <c r="U17" s="143">
        <f>VLOOKUP(C17,'Field-Hunter'!$C$9:$M$138,9,FALSE)</f>
        <v>220.8</v>
      </c>
      <c r="V17" s="143">
        <f>VLOOKUP(C17,'Field-Hunter'!$C$9:$M$138,8,FALSE)</f>
        <v>248.4</v>
      </c>
    </row>
    <row r="18" spans="1:22" ht="12.75">
      <c r="A18" s="4" t="s">
        <v>552</v>
      </c>
      <c r="B18" s="15" t="s">
        <v>141</v>
      </c>
      <c r="C18" s="69" t="s">
        <v>252</v>
      </c>
      <c r="D18" s="14">
        <v>84</v>
      </c>
      <c r="E18" s="14">
        <v>79</v>
      </c>
      <c r="F18" s="14"/>
      <c r="G18" s="14"/>
      <c r="H18" s="14"/>
      <c r="I18" s="14"/>
      <c r="J18" s="14"/>
      <c r="K18" s="14"/>
      <c r="L18" s="14"/>
      <c r="M18" s="14"/>
      <c r="N18" s="14"/>
      <c r="O18" s="143">
        <f>VLOOKUP(C18,'Field-Hunter'!$C$9:$H$138,6,FALSE)</f>
        <v>55.5</v>
      </c>
      <c r="P18" s="143">
        <f>VLOOKUP(C18,'Field-Hunter'!$C$9:$H$138,5,FALSE)</f>
        <v>77.699999999999989</v>
      </c>
      <c r="Q18" s="143">
        <f>VLOOKUP(C18,'Field-Hunter'!$C$9:$H$138,4,FALSE)</f>
        <v>88.800000000000011</v>
      </c>
      <c r="R18" s="143">
        <f>VLOOKUP(C18,'Field-Hunter'!$C$9:$H$138,3,FALSE)</f>
        <v>99.9</v>
      </c>
      <c r="S18" s="143">
        <f>VLOOKUP(C18,'Field-Hunter'!$C$9:$M$138,11,FALSE)</f>
        <v>40</v>
      </c>
      <c r="T18" s="143">
        <f>VLOOKUP(C18,'Field-Hunter'!$C$9:$M$138,10,FALSE)</f>
        <v>56</v>
      </c>
      <c r="U18" s="143">
        <f>VLOOKUP(C18,'Field-Hunter'!$C$9:$M$138,9,FALSE)</f>
        <v>64</v>
      </c>
      <c r="V18" s="143">
        <f>VLOOKUP(C18,'Field-Hunter'!$C$9:$M$138,8,FALSE)</f>
        <v>72</v>
      </c>
    </row>
    <row r="19" spans="1:22" ht="12.75">
      <c r="A19" s="33" t="s">
        <v>884</v>
      </c>
      <c r="B19" s="147" t="s">
        <v>885</v>
      </c>
      <c r="C19" s="202" t="s">
        <v>963</v>
      </c>
      <c r="D19" s="14">
        <v>38</v>
      </c>
      <c r="E19" s="14">
        <v>39</v>
      </c>
      <c r="F19" s="14"/>
      <c r="G19" s="14"/>
      <c r="H19" s="14"/>
      <c r="I19" s="14"/>
      <c r="J19" s="14"/>
      <c r="K19" s="14"/>
      <c r="L19" s="14"/>
      <c r="M19" s="14"/>
      <c r="N19" s="14"/>
    </row>
    <row r="20" spans="1:22" ht="12.75">
      <c r="A20" s="4" t="s">
        <v>553</v>
      </c>
      <c r="B20" s="15" t="s">
        <v>148</v>
      </c>
      <c r="C20" s="69" t="s">
        <v>51</v>
      </c>
      <c r="D20" s="14">
        <v>503</v>
      </c>
      <c r="E20" s="14">
        <v>509</v>
      </c>
      <c r="F20" s="14"/>
      <c r="G20" s="14"/>
      <c r="H20" s="14"/>
      <c r="I20" s="14"/>
      <c r="J20" s="14"/>
      <c r="K20" s="14"/>
      <c r="L20" s="14"/>
      <c r="M20" s="14"/>
      <c r="N20" s="14"/>
      <c r="O20" s="143">
        <f>VLOOKUP(C20,'Field-Hunter'!$C$9:$H$138,6,FALSE)</f>
        <v>272.5</v>
      </c>
      <c r="P20" s="143">
        <f>VLOOKUP(C20,'Field-Hunter'!$C$9:$H$138,5,FALSE)</f>
        <v>381.5</v>
      </c>
      <c r="Q20" s="143">
        <f>VLOOKUP(C20,'Field-Hunter'!$C$9:$H$138,4,FALSE)</f>
        <v>436</v>
      </c>
      <c r="R20" s="143">
        <f>VLOOKUP(C20,'Field-Hunter'!$C$9:$H$138,3,FALSE)</f>
        <v>490.5</v>
      </c>
      <c r="S20" s="143">
        <f>VLOOKUP(C20,'Field-Hunter'!$C$9:$M$138,11,FALSE)</f>
        <v>273.5</v>
      </c>
      <c r="T20" s="143">
        <f>VLOOKUP(C20,'Field-Hunter'!$C$9:$M$138,10,FALSE)</f>
        <v>382.9</v>
      </c>
      <c r="U20" s="143">
        <f>VLOOKUP(C20,'Field-Hunter'!$C$9:$M$138,9,FALSE)</f>
        <v>437.6</v>
      </c>
      <c r="V20" s="143">
        <f>VLOOKUP(C20,'Field-Hunter'!$C$9:$M$138,8,FALSE)</f>
        <v>492.3</v>
      </c>
    </row>
    <row r="21" spans="1:22" ht="12.75">
      <c r="A21" s="4" t="s">
        <v>554</v>
      </c>
      <c r="B21" s="15" t="s">
        <v>965</v>
      </c>
      <c r="C21" s="69" t="s">
        <v>50</v>
      </c>
      <c r="D21" s="14">
        <v>114</v>
      </c>
      <c r="E21" s="14"/>
      <c r="F21" s="14"/>
      <c r="G21" s="14"/>
      <c r="H21" s="14"/>
      <c r="I21" s="14"/>
      <c r="J21" s="14"/>
      <c r="K21" s="14"/>
      <c r="L21" s="14"/>
      <c r="M21" s="14"/>
      <c r="N21" s="14"/>
      <c r="O21" s="143">
        <f>VLOOKUP(C21,'Field-Hunter'!$C$9:$H$138,6,FALSE)</f>
        <v>110.5</v>
      </c>
      <c r="P21" s="143">
        <f>VLOOKUP(C21,'Field-Hunter'!$C$9:$H$138,5,FALSE)</f>
        <v>154.69999999999999</v>
      </c>
      <c r="Q21" s="143">
        <f>VLOOKUP(C21,'Field-Hunter'!$C$9:$H$138,4,FALSE)</f>
        <v>176.8</v>
      </c>
      <c r="R21" s="143">
        <f>VLOOKUP(C21,'Field-Hunter'!$C$9:$H$138,3,FALSE)</f>
        <v>198.9</v>
      </c>
      <c r="S21" s="143">
        <f>VLOOKUP(C21,'Field-Hunter'!$C$9:$M$138,11,FALSE)</f>
        <v>104.5</v>
      </c>
      <c r="T21" s="143">
        <f>VLOOKUP(C21,'Field-Hunter'!$C$9:$M$138,10,FALSE)</f>
        <v>146.29999999999998</v>
      </c>
      <c r="U21" s="143">
        <f>VLOOKUP(C21,'Field-Hunter'!$C$9:$M$138,9,FALSE)</f>
        <v>167.20000000000002</v>
      </c>
      <c r="V21" s="143">
        <f>VLOOKUP(C21,'Field-Hunter'!$C$9:$M$138,8,FALSE)</f>
        <v>188.1</v>
      </c>
    </row>
    <row r="22" spans="1:22" ht="12.75">
      <c r="A22" s="4" t="s">
        <v>555</v>
      </c>
      <c r="B22" s="15" t="s">
        <v>62</v>
      </c>
      <c r="C22" s="12"/>
      <c r="D22" s="14"/>
      <c r="E22" s="14"/>
      <c r="F22" s="14"/>
      <c r="G22" s="14"/>
      <c r="H22" s="14"/>
      <c r="I22" s="14"/>
      <c r="J22" s="14"/>
      <c r="K22" s="14"/>
      <c r="L22" s="14"/>
      <c r="M22" s="14"/>
      <c r="N22" s="14"/>
      <c r="O22" s="143" t="e">
        <f>VLOOKUP(C22,'Field-Hunter'!$C$9:$H$138,6,FALSE)</f>
        <v>#N/A</v>
      </c>
      <c r="P22" s="143" t="e">
        <f>VLOOKUP(C22,'Field-Hunter'!$C$9:$H$138,5,FALSE)</f>
        <v>#N/A</v>
      </c>
      <c r="Q22" s="143" t="e">
        <f>VLOOKUP(C22,'Field-Hunter'!$C$9:$H$138,4,FALSE)</f>
        <v>#N/A</v>
      </c>
      <c r="R22" s="143" t="e">
        <f>VLOOKUP(C22,'Field-Hunter'!$C$9:$H$138,3,FALSE)</f>
        <v>#N/A</v>
      </c>
      <c r="S22" s="143" t="e">
        <f>VLOOKUP(C22,'Field-Hunter'!$C$9:$M$138,11,FALSE)</f>
        <v>#N/A</v>
      </c>
      <c r="T22" s="143" t="e">
        <f>VLOOKUP(C22,'Field-Hunter'!$C$9:$M$138,10,FALSE)</f>
        <v>#N/A</v>
      </c>
      <c r="U22" s="143" t="e">
        <f>VLOOKUP(C22,'Field-Hunter'!$C$9:$M$138,9,FALSE)</f>
        <v>#N/A</v>
      </c>
      <c r="V22" s="143" t="e">
        <f>VLOOKUP(C22,'Field-Hunter'!$C$9:$M$138,8,FALSE)</f>
        <v>#N/A</v>
      </c>
    </row>
    <row r="23" spans="1:22" ht="12.75">
      <c r="A23" s="4" t="s">
        <v>556</v>
      </c>
      <c r="B23" s="15" t="s">
        <v>300</v>
      </c>
      <c r="C23" s="12"/>
      <c r="D23" s="14"/>
      <c r="E23" s="14"/>
      <c r="F23" s="14"/>
      <c r="G23" s="14"/>
      <c r="H23" s="14"/>
      <c r="I23" s="14"/>
      <c r="J23" s="14"/>
      <c r="K23" s="14"/>
      <c r="L23" s="14"/>
      <c r="M23" s="14"/>
      <c r="N23" s="14"/>
      <c r="O23" s="143" t="e">
        <f>VLOOKUP(C23,'Field-Hunter'!$C$9:$H$138,6,FALSE)</f>
        <v>#N/A</v>
      </c>
      <c r="P23" s="143" t="e">
        <f>VLOOKUP(C23,'Field-Hunter'!$C$9:$H$138,5,FALSE)</f>
        <v>#N/A</v>
      </c>
      <c r="Q23" s="143" t="e">
        <f>VLOOKUP(C23,'Field-Hunter'!$C$9:$H$138,4,FALSE)</f>
        <v>#N/A</v>
      </c>
      <c r="R23" s="143" t="e">
        <f>VLOOKUP(C23,'Field-Hunter'!$C$9:$H$138,3,FALSE)</f>
        <v>#N/A</v>
      </c>
      <c r="S23" s="143" t="e">
        <f>VLOOKUP(C23,'Field-Hunter'!$C$9:$M$138,11,FALSE)</f>
        <v>#N/A</v>
      </c>
      <c r="T23" s="143" t="e">
        <f>VLOOKUP(C23,'Field-Hunter'!$C$9:$M$138,10,FALSE)</f>
        <v>#N/A</v>
      </c>
      <c r="U23" s="143" t="e">
        <f>VLOOKUP(C23,'Field-Hunter'!$C$9:$M$138,9,FALSE)</f>
        <v>#N/A</v>
      </c>
      <c r="V23" s="143" t="e">
        <f>VLOOKUP(C23,'Field-Hunter'!$C$9:$M$138,8,FALSE)</f>
        <v>#N/A</v>
      </c>
    </row>
    <row r="24" spans="1:22" ht="12.75">
      <c r="A24" s="4" t="s">
        <v>557</v>
      </c>
      <c r="B24" s="15" t="s">
        <v>301</v>
      </c>
      <c r="C24" s="12"/>
      <c r="D24" s="14"/>
      <c r="E24" s="14"/>
      <c r="F24" s="14"/>
      <c r="G24" s="14"/>
      <c r="H24" s="14"/>
      <c r="I24" s="14"/>
      <c r="J24" s="14"/>
      <c r="K24" s="14"/>
      <c r="L24" s="14"/>
      <c r="M24" s="14"/>
      <c r="N24" s="14"/>
      <c r="O24" s="143" t="e">
        <f>VLOOKUP(C24,'Field-Hunter'!$C$9:$H$138,6,FALSE)</f>
        <v>#N/A</v>
      </c>
      <c r="P24" s="143" t="e">
        <f>VLOOKUP(C24,'Field-Hunter'!$C$9:$H$138,5,FALSE)</f>
        <v>#N/A</v>
      </c>
      <c r="Q24" s="143" t="e">
        <f>VLOOKUP(C24,'Field-Hunter'!$C$9:$H$138,4,FALSE)</f>
        <v>#N/A</v>
      </c>
      <c r="R24" s="143" t="e">
        <f>VLOOKUP(C24,'Field-Hunter'!$C$9:$H$138,3,FALSE)</f>
        <v>#N/A</v>
      </c>
      <c r="S24" s="143" t="e">
        <f>VLOOKUP(C24,'Field-Hunter'!$C$9:$M$138,11,FALSE)</f>
        <v>#N/A</v>
      </c>
      <c r="T24" s="143" t="e">
        <f>VLOOKUP(C24,'Field-Hunter'!$C$9:$M$138,10,FALSE)</f>
        <v>#N/A</v>
      </c>
      <c r="U24" s="143" t="e">
        <f>VLOOKUP(C24,'Field-Hunter'!$C$9:$M$138,9,FALSE)</f>
        <v>#N/A</v>
      </c>
      <c r="V24" s="143" t="e">
        <f>VLOOKUP(C24,'Field-Hunter'!$C$9:$M$138,8,FALSE)</f>
        <v>#N/A</v>
      </c>
    </row>
    <row r="25" spans="1:22" ht="12.75">
      <c r="A25" s="4" t="s">
        <v>558</v>
      </c>
      <c r="B25" s="15" t="s">
        <v>302</v>
      </c>
      <c r="C25" s="12"/>
      <c r="D25" s="14"/>
      <c r="E25" s="14"/>
      <c r="F25" s="14"/>
      <c r="G25" s="14"/>
      <c r="H25" s="14"/>
      <c r="I25" s="14"/>
      <c r="J25" s="14"/>
      <c r="K25" s="14"/>
      <c r="L25" s="14"/>
      <c r="M25" s="14"/>
      <c r="N25" s="14"/>
      <c r="O25" s="143" t="e">
        <f>VLOOKUP(C25,'Field-Hunter'!$C$9:$H$138,6,FALSE)</f>
        <v>#N/A</v>
      </c>
      <c r="P25" s="143" t="e">
        <f>VLOOKUP(C25,'Field-Hunter'!$C$9:$H$138,5,FALSE)</f>
        <v>#N/A</v>
      </c>
      <c r="Q25" s="143" t="e">
        <f>VLOOKUP(C25,'Field-Hunter'!$C$9:$H$138,4,FALSE)</f>
        <v>#N/A</v>
      </c>
      <c r="R25" s="143" t="e">
        <f>VLOOKUP(C25,'Field-Hunter'!$C$9:$H$138,3,FALSE)</f>
        <v>#N/A</v>
      </c>
      <c r="S25" s="143" t="e">
        <f>VLOOKUP(C25,'Field-Hunter'!$C$9:$M$138,11,FALSE)</f>
        <v>#N/A</v>
      </c>
      <c r="T25" s="143" t="e">
        <f>VLOOKUP(C25,'Field-Hunter'!$C$9:$M$138,10,FALSE)</f>
        <v>#N/A</v>
      </c>
      <c r="U25" s="143" t="e">
        <f>VLOOKUP(C25,'Field-Hunter'!$C$9:$M$138,9,FALSE)</f>
        <v>#N/A</v>
      </c>
      <c r="V25" s="143" t="e">
        <f>VLOOKUP(C25,'Field-Hunter'!$C$9:$M$138,8,FALSE)</f>
        <v>#N/A</v>
      </c>
    </row>
    <row r="26" spans="1:22" ht="12.75">
      <c r="A26" s="4" t="s">
        <v>559</v>
      </c>
      <c r="B26" s="15" t="s">
        <v>303</v>
      </c>
      <c r="C26" s="12"/>
      <c r="D26" s="14"/>
      <c r="E26" s="14"/>
      <c r="F26" s="14"/>
      <c r="G26" s="14"/>
      <c r="H26" s="14"/>
      <c r="I26" s="14"/>
      <c r="J26" s="14"/>
      <c r="K26" s="14"/>
      <c r="L26" s="14"/>
      <c r="M26" s="14"/>
      <c r="N26" s="14"/>
      <c r="O26" s="143" t="e">
        <f>VLOOKUP(C26,'Field-Hunter'!$C$9:$H$138,6,FALSE)</f>
        <v>#N/A</v>
      </c>
      <c r="P26" s="143" t="e">
        <f>VLOOKUP(C26,'Field-Hunter'!$C$9:$H$138,5,FALSE)</f>
        <v>#N/A</v>
      </c>
      <c r="Q26" s="143" t="e">
        <f>VLOOKUP(C26,'Field-Hunter'!$C$9:$H$138,4,FALSE)</f>
        <v>#N/A</v>
      </c>
      <c r="R26" s="143" t="e">
        <f>VLOOKUP(C26,'Field-Hunter'!$C$9:$H$138,3,FALSE)</f>
        <v>#N/A</v>
      </c>
      <c r="S26" s="143" t="e">
        <f>VLOOKUP(C26,'Field-Hunter'!$C$9:$M$138,11,FALSE)</f>
        <v>#N/A</v>
      </c>
      <c r="T26" s="143" t="e">
        <f>VLOOKUP(C26,'Field-Hunter'!$C$9:$M$138,10,FALSE)</f>
        <v>#N/A</v>
      </c>
      <c r="U26" s="143" t="e">
        <f>VLOOKUP(C26,'Field-Hunter'!$C$9:$M$138,9,FALSE)</f>
        <v>#N/A</v>
      </c>
      <c r="V26" s="143" t="e">
        <f>VLOOKUP(C26,'Field-Hunter'!$C$9:$M$138,8,FALSE)</f>
        <v>#N/A</v>
      </c>
    </row>
    <row r="27" spans="1:22" ht="12.75">
      <c r="A27" s="4" t="s">
        <v>560</v>
      </c>
      <c r="B27" s="15" t="s">
        <v>88</v>
      </c>
      <c r="C27" s="12"/>
      <c r="D27" s="14"/>
      <c r="E27" s="14"/>
      <c r="F27" s="14"/>
      <c r="G27" s="14"/>
      <c r="H27" s="14"/>
      <c r="I27" s="14"/>
      <c r="J27" s="14"/>
      <c r="K27" s="14"/>
      <c r="L27" s="14"/>
      <c r="M27" s="14"/>
      <c r="N27" s="14"/>
      <c r="O27" s="143" t="e">
        <f>VLOOKUP(C27,'Field-Hunter'!$C$9:$H$138,6,FALSE)</f>
        <v>#N/A</v>
      </c>
      <c r="P27" s="143" t="e">
        <f>VLOOKUP(C27,'Field-Hunter'!$C$9:$H$138,5,FALSE)</f>
        <v>#N/A</v>
      </c>
      <c r="Q27" s="143" t="e">
        <f>VLOOKUP(C27,'Field-Hunter'!$C$9:$H$138,4,FALSE)</f>
        <v>#N/A</v>
      </c>
      <c r="R27" s="143" t="e">
        <f>VLOOKUP(C27,'Field-Hunter'!$C$9:$H$138,3,FALSE)</f>
        <v>#N/A</v>
      </c>
      <c r="S27" s="143" t="e">
        <f>VLOOKUP(C27,'Field-Hunter'!$C$9:$M$138,11,FALSE)</f>
        <v>#N/A</v>
      </c>
      <c r="T27" s="143" t="e">
        <f>VLOOKUP(C27,'Field-Hunter'!$C$9:$M$138,10,FALSE)</f>
        <v>#N/A</v>
      </c>
      <c r="U27" s="143" t="e">
        <f>VLOOKUP(C27,'Field-Hunter'!$C$9:$M$138,9,FALSE)</f>
        <v>#N/A</v>
      </c>
      <c r="V27" s="143" t="e">
        <f>VLOOKUP(C27,'Field-Hunter'!$C$9:$M$138,8,FALSE)</f>
        <v>#N/A</v>
      </c>
    </row>
    <row r="28" spans="1:22" ht="12.75">
      <c r="A28" s="4" t="s">
        <v>561</v>
      </c>
      <c r="B28" s="15" t="s">
        <v>304</v>
      </c>
      <c r="C28" s="12"/>
      <c r="D28" s="14"/>
      <c r="E28" s="14"/>
      <c r="F28" s="14"/>
      <c r="G28" s="14"/>
      <c r="H28" s="14"/>
      <c r="I28" s="14"/>
      <c r="J28" s="14"/>
      <c r="K28" s="14"/>
      <c r="L28" s="14"/>
      <c r="M28" s="14"/>
      <c r="N28" s="14"/>
      <c r="O28" s="143" t="e">
        <f>VLOOKUP(C28,'Field-Hunter'!$C$9:$H$138,6,FALSE)</f>
        <v>#N/A</v>
      </c>
      <c r="P28" s="143" t="e">
        <f>VLOOKUP(C28,'Field-Hunter'!$C$9:$H$138,5,FALSE)</f>
        <v>#N/A</v>
      </c>
      <c r="Q28" s="143" t="e">
        <f>VLOOKUP(C28,'Field-Hunter'!$C$9:$H$138,4,FALSE)</f>
        <v>#N/A</v>
      </c>
      <c r="R28" s="143" t="e">
        <f>VLOOKUP(C28,'Field-Hunter'!$C$9:$H$138,3,FALSE)</f>
        <v>#N/A</v>
      </c>
      <c r="S28" s="143" t="e">
        <f>VLOOKUP(C28,'Field-Hunter'!$C$9:$M$138,11,FALSE)</f>
        <v>#N/A</v>
      </c>
      <c r="T28" s="143" t="e">
        <f>VLOOKUP(C28,'Field-Hunter'!$C$9:$M$138,10,FALSE)</f>
        <v>#N/A</v>
      </c>
      <c r="U28" s="143" t="e">
        <f>VLOOKUP(C28,'Field-Hunter'!$C$9:$M$138,9,FALSE)</f>
        <v>#N/A</v>
      </c>
      <c r="V28" s="143" t="e">
        <f>VLOOKUP(C28,'Field-Hunter'!$C$9:$M$138,8,FALSE)</f>
        <v>#N/A</v>
      </c>
    </row>
    <row r="29" spans="1:22" ht="12.75">
      <c r="A29" s="4" t="s">
        <v>562</v>
      </c>
      <c r="B29" s="15" t="s">
        <v>305</v>
      </c>
      <c r="C29" s="12"/>
      <c r="D29" s="14"/>
      <c r="E29" s="14"/>
      <c r="F29" s="14"/>
      <c r="G29" s="14"/>
      <c r="H29" s="14"/>
      <c r="I29" s="14"/>
      <c r="J29" s="14"/>
      <c r="K29" s="14"/>
      <c r="L29" s="14"/>
      <c r="M29" s="14"/>
      <c r="N29" s="14"/>
      <c r="O29" s="143" t="e">
        <f>VLOOKUP(C29,'Field-Hunter'!$C$9:$H$138,6,FALSE)</f>
        <v>#N/A</v>
      </c>
      <c r="P29" s="143" t="e">
        <f>VLOOKUP(C29,'Field-Hunter'!$C$9:$H$138,5,FALSE)</f>
        <v>#N/A</v>
      </c>
      <c r="Q29" s="143" t="e">
        <f>VLOOKUP(C29,'Field-Hunter'!$C$9:$H$138,4,FALSE)</f>
        <v>#N/A</v>
      </c>
      <c r="R29" s="143" t="e">
        <f>VLOOKUP(C29,'Field-Hunter'!$C$9:$H$138,3,FALSE)</f>
        <v>#N/A</v>
      </c>
      <c r="S29" s="143" t="e">
        <f>VLOOKUP(C29,'Field-Hunter'!$C$9:$M$138,11,FALSE)</f>
        <v>#N/A</v>
      </c>
      <c r="T29" s="143" t="e">
        <f>VLOOKUP(C29,'Field-Hunter'!$C$9:$M$138,10,FALSE)</f>
        <v>#N/A</v>
      </c>
      <c r="U29" s="143" t="e">
        <f>VLOOKUP(C29,'Field-Hunter'!$C$9:$M$138,9,FALSE)</f>
        <v>#N/A</v>
      </c>
      <c r="V29" s="143" t="e">
        <f>VLOOKUP(C29,'Field-Hunter'!$C$9:$M$138,8,FALSE)</f>
        <v>#N/A</v>
      </c>
    </row>
    <row r="30" spans="1:22" ht="12.75">
      <c r="A30" s="4" t="s">
        <v>563</v>
      </c>
      <c r="B30" s="15" t="s">
        <v>306</v>
      </c>
      <c r="C30" s="12"/>
      <c r="D30" s="14"/>
      <c r="E30" s="14"/>
      <c r="F30" s="14"/>
      <c r="G30" s="14"/>
      <c r="H30" s="14"/>
      <c r="I30" s="14"/>
      <c r="J30" s="14"/>
      <c r="K30" s="14"/>
      <c r="L30" s="14"/>
      <c r="M30" s="14"/>
      <c r="N30" s="14"/>
      <c r="O30" s="143" t="e">
        <f>VLOOKUP(C30,'Field-Hunter'!$C$9:$H$138,6,FALSE)</f>
        <v>#N/A</v>
      </c>
      <c r="P30" s="143" t="e">
        <f>VLOOKUP(C30,'Field-Hunter'!$C$9:$H$138,5,FALSE)</f>
        <v>#N/A</v>
      </c>
      <c r="Q30" s="143" t="e">
        <f>VLOOKUP(C30,'Field-Hunter'!$C$9:$H$138,4,FALSE)</f>
        <v>#N/A</v>
      </c>
      <c r="R30" s="143" t="e">
        <f>VLOOKUP(C30,'Field-Hunter'!$C$9:$H$138,3,FALSE)</f>
        <v>#N/A</v>
      </c>
      <c r="S30" s="143" t="e">
        <f>VLOOKUP(C30,'Field-Hunter'!$C$9:$M$138,11,FALSE)</f>
        <v>#N/A</v>
      </c>
      <c r="T30" s="143" t="e">
        <f>VLOOKUP(C30,'Field-Hunter'!$C$9:$M$138,10,FALSE)</f>
        <v>#N/A</v>
      </c>
      <c r="U30" s="143" t="e">
        <f>VLOOKUP(C30,'Field-Hunter'!$C$9:$M$138,9,FALSE)</f>
        <v>#N/A</v>
      </c>
      <c r="V30" s="143" t="e">
        <f>VLOOKUP(C30,'Field-Hunter'!$C$9:$M$138,8,FALSE)</f>
        <v>#N/A</v>
      </c>
    </row>
    <row r="31" spans="1:22" ht="12.75">
      <c r="A31" s="4" t="s">
        <v>564</v>
      </c>
      <c r="B31" s="15" t="s">
        <v>110</v>
      </c>
      <c r="C31" s="202" t="s">
        <v>905</v>
      </c>
      <c r="D31" s="14"/>
      <c r="E31" s="14">
        <v>386</v>
      </c>
      <c r="F31" s="14"/>
      <c r="G31" s="14"/>
      <c r="H31" s="14"/>
      <c r="I31" s="14"/>
      <c r="J31" s="14"/>
      <c r="K31" s="14"/>
      <c r="L31" s="14"/>
      <c r="M31" s="14"/>
      <c r="N31" s="14"/>
      <c r="O31" s="143" t="e">
        <f>VLOOKUP(C31,'Field-Hunter'!$C$9:$H$138,6,FALSE)</f>
        <v>#N/A</v>
      </c>
      <c r="P31" s="143" t="e">
        <f>VLOOKUP(C31,'Field-Hunter'!$C$9:$H$138,5,FALSE)</f>
        <v>#N/A</v>
      </c>
      <c r="Q31" s="143" t="e">
        <f>VLOOKUP(C31,'Field-Hunter'!$C$9:$H$138,4,FALSE)</f>
        <v>#N/A</v>
      </c>
      <c r="R31" s="143" t="e">
        <f>VLOOKUP(C31,'Field-Hunter'!$C$9:$H$138,3,FALSE)</f>
        <v>#N/A</v>
      </c>
      <c r="S31" s="143" t="e">
        <f>VLOOKUP(C31,'Field-Hunter'!$C$9:$M$138,11,FALSE)</f>
        <v>#N/A</v>
      </c>
      <c r="T31" s="143" t="e">
        <f>VLOOKUP(C31,'Field-Hunter'!$C$9:$M$138,10,FALSE)</f>
        <v>#N/A</v>
      </c>
      <c r="U31" s="143" t="e">
        <f>VLOOKUP(C31,'Field-Hunter'!$C$9:$M$138,9,FALSE)</f>
        <v>#N/A</v>
      </c>
      <c r="V31" s="143" t="e">
        <f>VLOOKUP(C31,'Field-Hunter'!$C$9:$M$138,8,FALSE)</f>
        <v>#N/A</v>
      </c>
    </row>
    <row r="32" spans="1:22" ht="12.75">
      <c r="A32" s="4" t="s">
        <v>565</v>
      </c>
      <c r="B32" s="15" t="s">
        <v>307</v>
      </c>
      <c r="C32" s="12"/>
      <c r="D32" s="14"/>
      <c r="E32" s="14"/>
      <c r="F32" s="14"/>
      <c r="G32" s="14"/>
      <c r="H32" s="14"/>
      <c r="I32" s="14"/>
      <c r="J32" s="14"/>
      <c r="K32" s="14"/>
      <c r="L32" s="14"/>
      <c r="M32" s="14"/>
      <c r="N32" s="14"/>
      <c r="O32" s="143" t="e">
        <f>VLOOKUP(C32,'Field-Hunter'!$C$9:$H$138,6,FALSE)</f>
        <v>#N/A</v>
      </c>
      <c r="P32" s="143" t="e">
        <f>VLOOKUP(C32,'Field-Hunter'!$C$9:$H$138,5,FALSE)</f>
        <v>#N/A</v>
      </c>
      <c r="Q32" s="143" t="e">
        <f>VLOOKUP(C32,'Field-Hunter'!$C$9:$H$138,4,FALSE)</f>
        <v>#N/A</v>
      </c>
      <c r="R32" s="143" t="e">
        <f>VLOOKUP(C32,'Field-Hunter'!$C$9:$H$138,3,FALSE)</f>
        <v>#N/A</v>
      </c>
      <c r="S32" s="143" t="e">
        <f>VLOOKUP(C32,'Field-Hunter'!$C$9:$M$138,11,FALSE)</f>
        <v>#N/A</v>
      </c>
      <c r="T32" s="143" t="e">
        <f>VLOOKUP(C32,'Field-Hunter'!$C$9:$M$138,10,FALSE)</f>
        <v>#N/A</v>
      </c>
      <c r="U32" s="143" t="e">
        <f>VLOOKUP(C32,'Field-Hunter'!$C$9:$M$138,9,FALSE)</f>
        <v>#N/A</v>
      </c>
      <c r="V32" s="143" t="e">
        <f>VLOOKUP(C32,'Field-Hunter'!$C$9:$M$138,8,FALSE)</f>
        <v>#N/A</v>
      </c>
    </row>
    <row r="33" spans="1:22" ht="12.75">
      <c r="A33" s="4" t="s">
        <v>566</v>
      </c>
      <c r="B33" s="15" t="s">
        <v>308</v>
      </c>
      <c r="C33" s="12"/>
      <c r="D33" s="14"/>
      <c r="E33" s="14"/>
      <c r="F33" s="14"/>
      <c r="G33" s="14"/>
      <c r="H33" s="14"/>
      <c r="I33" s="14"/>
      <c r="J33" s="14"/>
      <c r="K33" s="14"/>
      <c r="L33" s="14"/>
      <c r="M33" s="14"/>
      <c r="N33" s="14"/>
      <c r="O33" s="143" t="e">
        <f>VLOOKUP(C33,'Field-Hunter'!$C$9:$H$138,6,FALSE)</f>
        <v>#N/A</v>
      </c>
      <c r="P33" s="143" t="e">
        <f>VLOOKUP(C33,'Field-Hunter'!$C$9:$H$138,5,FALSE)</f>
        <v>#N/A</v>
      </c>
      <c r="Q33" s="143" t="e">
        <f>VLOOKUP(C33,'Field-Hunter'!$C$9:$H$138,4,FALSE)</f>
        <v>#N/A</v>
      </c>
      <c r="R33" s="143" t="e">
        <f>VLOOKUP(C33,'Field-Hunter'!$C$9:$H$138,3,FALSE)</f>
        <v>#N/A</v>
      </c>
      <c r="S33" s="143" t="e">
        <f>VLOOKUP(C33,'Field-Hunter'!$C$9:$M$138,11,FALSE)</f>
        <v>#N/A</v>
      </c>
      <c r="T33" s="143" t="e">
        <f>VLOOKUP(C33,'Field-Hunter'!$C$9:$M$138,10,FALSE)</f>
        <v>#N/A</v>
      </c>
      <c r="U33" s="143" t="e">
        <f>VLOOKUP(C33,'Field-Hunter'!$C$9:$M$138,9,FALSE)</f>
        <v>#N/A</v>
      </c>
      <c r="V33" s="143" t="e">
        <f>VLOOKUP(C33,'Field-Hunter'!$C$9:$M$138,8,FALSE)</f>
        <v>#N/A</v>
      </c>
    </row>
    <row r="34" spans="1:22" ht="12.75">
      <c r="A34" s="4" t="s">
        <v>567</v>
      </c>
      <c r="B34" s="15" t="s">
        <v>309</v>
      </c>
      <c r="C34" s="12"/>
      <c r="D34" s="14"/>
      <c r="E34" s="14"/>
      <c r="F34" s="14"/>
      <c r="G34" s="14"/>
      <c r="H34" s="14"/>
      <c r="I34" s="14"/>
      <c r="J34" s="14"/>
      <c r="K34" s="14"/>
      <c r="L34" s="14"/>
      <c r="M34" s="14"/>
      <c r="N34" s="14"/>
      <c r="O34" s="143" t="e">
        <f>VLOOKUP(C34,'Field-Hunter'!$C$9:$H$138,6,FALSE)</f>
        <v>#N/A</v>
      </c>
      <c r="P34" s="143" t="e">
        <f>VLOOKUP(C34,'Field-Hunter'!$C$9:$H$138,5,FALSE)</f>
        <v>#N/A</v>
      </c>
      <c r="Q34" s="143" t="e">
        <f>VLOOKUP(C34,'Field-Hunter'!$C$9:$H$138,4,FALSE)</f>
        <v>#N/A</v>
      </c>
      <c r="R34" s="143" t="e">
        <f>VLOOKUP(C34,'Field-Hunter'!$C$9:$H$138,3,FALSE)</f>
        <v>#N/A</v>
      </c>
      <c r="S34" s="143" t="e">
        <f>VLOOKUP(C34,'Field-Hunter'!$C$9:$M$138,11,FALSE)</f>
        <v>#N/A</v>
      </c>
      <c r="T34" s="143" t="e">
        <f>VLOOKUP(C34,'Field-Hunter'!$C$9:$M$138,10,FALSE)</f>
        <v>#N/A</v>
      </c>
      <c r="U34" s="143" t="e">
        <f>VLOOKUP(C34,'Field-Hunter'!$C$9:$M$138,9,FALSE)</f>
        <v>#N/A</v>
      </c>
      <c r="V34" s="143" t="e">
        <f>VLOOKUP(C34,'Field-Hunter'!$C$9:$M$138,8,FALSE)</f>
        <v>#N/A</v>
      </c>
    </row>
    <row r="35" spans="1:22" ht="12.75">
      <c r="A35" s="4" t="s">
        <v>568</v>
      </c>
      <c r="B35" s="15" t="s">
        <v>310</v>
      </c>
      <c r="C35" s="12"/>
      <c r="D35" s="14"/>
      <c r="E35" s="14"/>
      <c r="F35" s="14"/>
      <c r="G35" s="14"/>
      <c r="H35" s="14"/>
      <c r="I35" s="14"/>
      <c r="J35" s="14"/>
      <c r="K35" s="14"/>
      <c r="L35" s="14"/>
      <c r="M35" s="14"/>
      <c r="N35" s="14"/>
      <c r="O35" s="143" t="e">
        <f>VLOOKUP(C35,'Field-Hunter'!$C$9:$H$138,6,FALSE)</f>
        <v>#N/A</v>
      </c>
      <c r="P35" s="143" t="e">
        <f>VLOOKUP(C35,'Field-Hunter'!$C$9:$H$138,5,FALSE)</f>
        <v>#N/A</v>
      </c>
      <c r="Q35" s="143" t="e">
        <f>VLOOKUP(C35,'Field-Hunter'!$C$9:$H$138,4,FALSE)</f>
        <v>#N/A</v>
      </c>
      <c r="R35" s="143" t="e">
        <f>VLOOKUP(C35,'Field-Hunter'!$C$9:$H$138,3,FALSE)</f>
        <v>#N/A</v>
      </c>
      <c r="S35" s="143" t="e">
        <f>VLOOKUP(C35,'Field-Hunter'!$C$9:$M$138,11,FALSE)</f>
        <v>#N/A</v>
      </c>
      <c r="T35" s="143" t="e">
        <f>VLOOKUP(C35,'Field-Hunter'!$C$9:$M$138,10,FALSE)</f>
        <v>#N/A</v>
      </c>
      <c r="U35" s="143" t="e">
        <f>VLOOKUP(C35,'Field-Hunter'!$C$9:$M$138,9,FALSE)</f>
        <v>#N/A</v>
      </c>
      <c r="V35" s="143" t="e">
        <f>VLOOKUP(C35,'Field-Hunter'!$C$9:$M$138,8,FALSE)</f>
        <v>#N/A</v>
      </c>
    </row>
    <row r="36" spans="1:22" ht="12.75">
      <c r="A36" s="4" t="s">
        <v>569</v>
      </c>
      <c r="B36" s="15" t="s">
        <v>311</v>
      </c>
      <c r="C36" s="12"/>
      <c r="D36" s="14"/>
      <c r="E36" s="14"/>
      <c r="F36" s="14"/>
      <c r="G36" s="14"/>
      <c r="H36" s="14"/>
      <c r="I36" s="14"/>
      <c r="J36" s="14"/>
      <c r="K36" s="14"/>
      <c r="L36" s="14"/>
      <c r="M36" s="14"/>
      <c r="N36" s="14"/>
      <c r="O36" s="143" t="e">
        <f>VLOOKUP(C36,'Field-Hunter'!$C$9:$H$138,6,FALSE)</f>
        <v>#N/A</v>
      </c>
      <c r="P36" s="143" t="e">
        <f>VLOOKUP(C36,'Field-Hunter'!$C$9:$H$138,5,FALSE)</f>
        <v>#N/A</v>
      </c>
      <c r="Q36" s="143" t="e">
        <f>VLOOKUP(C36,'Field-Hunter'!$C$9:$H$138,4,FALSE)</f>
        <v>#N/A</v>
      </c>
      <c r="R36" s="143" t="e">
        <f>VLOOKUP(C36,'Field-Hunter'!$C$9:$H$138,3,FALSE)</f>
        <v>#N/A</v>
      </c>
      <c r="S36" s="143" t="e">
        <f>VLOOKUP(C36,'Field-Hunter'!$C$9:$M$138,11,FALSE)</f>
        <v>#N/A</v>
      </c>
      <c r="T36" s="143" t="e">
        <f>VLOOKUP(C36,'Field-Hunter'!$C$9:$M$138,10,FALSE)</f>
        <v>#N/A</v>
      </c>
      <c r="U36" s="143" t="e">
        <f>VLOOKUP(C36,'Field-Hunter'!$C$9:$M$138,9,FALSE)</f>
        <v>#N/A</v>
      </c>
      <c r="V36" s="143" t="e">
        <f>VLOOKUP(C36,'Field-Hunter'!$C$9:$M$138,8,FALSE)</f>
        <v>#N/A</v>
      </c>
    </row>
    <row r="37" spans="1:22" ht="12.75">
      <c r="A37" s="4" t="s">
        <v>570</v>
      </c>
      <c r="B37" s="15" t="s">
        <v>312</v>
      </c>
      <c r="C37" s="12"/>
      <c r="D37" s="14"/>
      <c r="E37" s="14"/>
      <c r="F37" s="14"/>
      <c r="G37" s="14"/>
      <c r="H37" s="14"/>
      <c r="I37" s="14"/>
      <c r="J37" s="14"/>
      <c r="K37" s="14"/>
      <c r="L37" s="14"/>
      <c r="M37" s="14"/>
      <c r="N37" s="14"/>
      <c r="O37" s="143" t="e">
        <f>VLOOKUP(C37,'Field-Hunter'!$C$9:$H$138,6,FALSE)</f>
        <v>#N/A</v>
      </c>
      <c r="P37" s="143" t="e">
        <f>VLOOKUP(C37,'Field-Hunter'!$C$9:$H$138,5,FALSE)</f>
        <v>#N/A</v>
      </c>
      <c r="Q37" s="143" t="e">
        <f>VLOOKUP(C37,'Field-Hunter'!$C$9:$H$138,4,FALSE)</f>
        <v>#N/A</v>
      </c>
      <c r="R37" s="143" t="e">
        <f>VLOOKUP(C37,'Field-Hunter'!$C$9:$H$138,3,FALSE)</f>
        <v>#N/A</v>
      </c>
      <c r="S37" s="143" t="e">
        <f>VLOOKUP(C37,'Field-Hunter'!$C$9:$M$138,11,FALSE)</f>
        <v>#N/A</v>
      </c>
      <c r="T37" s="143" t="e">
        <f>VLOOKUP(C37,'Field-Hunter'!$C$9:$M$138,10,FALSE)</f>
        <v>#N/A</v>
      </c>
      <c r="U37" s="143" t="e">
        <f>VLOOKUP(C37,'Field-Hunter'!$C$9:$M$138,9,FALSE)</f>
        <v>#N/A</v>
      </c>
      <c r="V37" s="143" t="e">
        <f>VLOOKUP(C37,'Field-Hunter'!$C$9:$M$138,8,FALSE)</f>
        <v>#N/A</v>
      </c>
    </row>
    <row r="38" spans="1:22" ht="12.75">
      <c r="A38" s="4" t="s">
        <v>571</v>
      </c>
      <c r="B38" s="15" t="s">
        <v>313</v>
      </c>
      <c r="C38" s="12"/>
      <c r="D38" s="14"/>
      <c r="E38" s="14"/>
      <c r="F38" s="14"/>
      <c r="G38" s="14"/>
      <c r="H38" s="14"/>
      <c r="I38" s="14"/>
      <c r="J38" s="14"/>
      <c r="K38" s="14"/>
      <c r="L38" s="14"/>
      <c r="M38" s="14"/>
      <c r="N38" s="14"/>
      <c r="O38" s="143" t="e">
        <f>VLOOKUP(C38,'Field-Hunter'!$C$9:$H$138,6,FALSE)</f>
        <v>#N/A</v>
      </c>
      <c r="P38" s="143" t="e">
        <f>VLOOKUP(C38,'Field-Hunter'!$C$9:$H$138,5,FALSE)</f>
        <v>#N/A</v>
      </c>
      <c r="Q38" s="143" t="e">
        <f>VLOOKUP(C38,'Field-Hunter'!$C$9:$H$138,4,FALSE)</f>
        <v>#N/A</v>
      </c>
      <c r="R38" s="143" t="e">
        <f>VLOOKUP(C38,'Field-Hunter'!$C$9:$H$138,3,FALSE)</f>
        <v>#N/A</v>
      </c>
      <c r="S38" s="143" t="e">
        <f>VLOOKUP(C38,'Field-Hunter'!$C$9:$M$138,11,FALSE)</f>
        <v>#N/A</v>
      </c>
      <c r="T38" s="143" t="e">
        <f>VLOOKUP(C38,'Field-Hunter'!$C$9:$M$138,10,FALSE)</f>
        <v>#N/A</v>
      </c>
      <c r="U38" s="143" t="e">
        <f>VLOOKUP(C38,'Field-Hunter'!$C$9:$M$138,9,FALSE)</f>
        <v>#N/A</v>
      </c>
      <c r="V38" s="143" t="e">
        <f>VLOOKUP(C38,'Field-Hunter'!$C$9:$M$138,8,FALSE)</f>
        <v>#N/A</v>
      </c>
    </row>
    <row r="39" spans="1:22" ht="12.75">
      <c r="A39" s="4" t="s">
        <v>572</v>
      </c>
      <c r="B39" s="15" t="s">
        <v>314</v>
      </c>
      <c r="C39" s="12"/>
      <c r="D39" s="14"/>
      <c r="E39" s="14"/>
      <c r="F39" s="14"/>
      <c r="G39" s="14"/>
      <c r="H39" s="14"/>
      <c r="I39" s="14"/>
      <c r="J39" s="14"/>
      <c r="K39" s="14"/>
      <c r="L39" s="14"/>
      <c r="M39" s="14"/>
      <c r="N39" s="14"/>
      <c r="O39" s="143" t="e">
        <f>VLOOKUP(C39,'Field-Hunter'!$C$9:$H$138,6,FALSE)</f>
        <v>#N/A</v>
      </c>
      <c r="P39" s="143" t="e">
        <f>VLOOKUP(C39,'Field-Hunter'!$C$9:$H$138,5,FALSE)</f>
        <v>#N/A</v>
      </c>
      <c r="Q39" s="143" t="e">
        <f>VLOOKUP(C39,'Field-Hunter'!$C$9:$H$138,4,FALSE)</f>
        <v>#N/A</v>
      </c>
      <c r="R39" s="143" t="e">
        <f>VLOOKUP(C39,'Field-Hunter'!$C$9:$H$138,3,FALSE)</f>
        <v>#N/A</v>
      </c>
      <c r="S39" s="143" t="e">
        <f>VLOOKUP(C39,'Field-Hunter'!$C$9:$M$138,11,FALSE)</f>
        <v>#N/A</v>
      </c>
      <c r="T39" s="143" t="e">
        <f>VLOOKUP(C39,'Field-Hunter'!$C$9:$M$138,10,FALSE)</f>
        <v>#N/A</v>
      </c>
      <c r="U39" s="143" t="e">
        <f>VLOOKUP(C39,'Field-Hunter'!$C$9:$M$138,9,FALSE)</f>
        <v>#N/A</v>
      </c>
      <c r="V39" s="143" t="e">
        <f>VLOOKUP(C39,'Field-Hunter'!$C$9:$M$138,8,FALSE)</f>
        <v>#N/A</v>
      </c>
    </row>
    <row r="40" spans="1:22" ht="12.75">
      <c r="A40" s="4" t="s">
        <v>573</v>
      </c>
      <c r="B40" s="15" t="s">
        <v>315</v>
      </c>
      <c r="C40" s="12"/>
      <c r="D40" s="14"/>
      <c r="E40" s="14"/>
      <c r="F40" s="14"/>
      <c r="G40" s="14"/>
      <c r="H40" s="14"/>
      <c r="I40" s="14"/>
      <c r="J40" s="14"/>
      <c r="K40" s="14"/>
      <c r="L40" s="14"/>
      <c r="M40" s="14"/>
      <c r="N40" s="14"/>
      <c r="O40" s="143" t="e">
        <f>VLOOKUP(C40,'Field-Hunter'!$C$9:$H$138,6,FALSE)</f>
        <v>#N/A</v>
      </c>
      <c r="P40" s="143" t="e">
        <f>VLOOKUP(C40,'Field-Hunter'!$C$9:$H$138,5,FALSE)</f>
        <v>#N/A</v>
      </c>
      <c r="Q40" s="143" t="e">
        <f>VLOOKUP(C40,'Field-Hunter'!$C$9:$H$138,4,FALSE)</f>
        <v>#N/A</v>
      </c>
      <c r="R40" s="143" t="e">
        <f>VLOOKUP(C40,'Field-Hunter'!$C$9:$H$138,3,FALSE)</f>
        <v>#N/A</v>
      </c>
      <c r="S40" s="143" t="e">
        <f>VLOOKUP(C40,'Field-Hunter'!$C$9:$M$138,11,FALSE)</f>
        <v>#N/A</v>
      </c>
      <c r="T40" s="143" t="e">
        <f>VLOOKUP(C40,'Field-Hunter'!$C$9:$M$138,10,FALSE)</f>
        <v>#N/A</v>
      </c>
      <c r="U40" s="143" t="e">
        <f>VLOOKUP(C40,'Field-Hunter'!$C$9:$M$138,9,FALSE)</f>
        <v>#N/A</v>
      </c>
      <c r="V40" s="143" t="e">
        <f>VLOOKUP(C40,'Field-Hunter'!$C$9:$M$138,8,FALSE)</f>
        <v>#N/A</v>
      </c>
    </row>
    <row r="41" spans="1:22" ht="12.75">
      <c r="A41" s="4" t="s">
        <v>574</v>
      </c>
      <c r="B41" s="15" t="s">
        <v>316</v>
      </c>
      <c r="C41" s="69" t="s">
        <v>85</v>
      </c>
      <c r="D41" s="14">
        <v>237</v>
      </c>
      <c r="E41" s="14"/>
      <c r="F41" s="14"/>
      <c r="G41" s="14"/>
      <c r="H41" s="14"/>
      <c r="I41" s="14"/>
      <c r="J41" s="14"/>
      <c r="K41" s="14"/>
      <c r="L41" s="14"/>
      <c r="M41" s="14"/>
      <c r="N41" s="14"/>
      <c r="O41" s="143">
        <f>VLOOKUP(C41,'Field-Hunter'!$C$9:$H$138,6,FALSE)</f>
        <v>183</v>
      </c>
      <c r="P41" s="143">
        <f>VLOOKUP(C41,'Field-Hunter'!$C$9:$H$138,5,FALSE)</f>
        <v>256.2</v>
      </c>
      <c r="Q41" s="143">
        <f>VLOOKUP(C41,'Field-Hunter'!$C$9:$H$138,4,FALSE)</f>
        <v>292.8</v>
      </c>
      <c r="R41" s="143">
        <f>VLOOKUP(C41,'Field-Hunter'!$C$9:$H$138,3,FALSE)</f>
        <v>329.40000000000003</v>
      </c>
      <c r="S41" s="143">
        <f>VLOOKUP(C41,'Field-Hunter'!$C$9:$M$138,11,FALSE)</f>
        <v>189.5</v>
      </c>
      <c r="T41" s="143">
        <f>VLOOKUP(C41,'Field-Hunter'!$C$9:$M$138,10,FALSE)</f>
        <v>265.3</v>
      </c>
      <c r="U41" s="143">
        <f>VLOOKUP(C41,'Field-Hunter'!$C$9:$M$138,9,FALSE)</f>
        <v>303.2</v>
      </c>
      <c r="V41" s="143">
        <f>VLOOKUP(C41,'Field-Hunter'!$C$9:$M$138,8,FALSE)</f>
        <v>341.1</v>
      </c>
    </row>
    <row r="42" spans="1:22" ht="12.75">
      <c r="A42" s="4" t="s">
        <v>575</v>
      </c>
      <c r="B42" s="15" t="s">
        <v>317</v>
      </c>
      <c r="C42" s="12"/>
      <c r="D42" s="14"/>
      <c r="E42" s="14"/>
      <c r="F42" s="14"/>
      <c r="G42" s="14"/>
      <c r="H42" s="14"/>
      <c r="I42" s="14"/>
      <c r="J42" s="14"/>
      <c r="K42" s="14"/>
      <c r="L42" s="14"/>
      <c r="M42" s="14"/>
      <c r="N42" s="14"/>
      <c r="O42" s="143" t="e">
        <f>VLOOKUP(C42,'Field-Hunter'!$C$9:$H$138,6,FALSE)</f>
        <v>#N/A</v>
      </c>
      <c r="P42" s="143" t="e">
        <f>VLOOKUP(C42,'Field-Hunter'!$C$9:$H$138,5,FALSE)</f>
        <v>#N/A</v>
      </c>
      <c r="Q42" s="143" t="e">
        <f>VLOOKUP(C42,'Field-Hunter'!$C$9:$H$138,4,FALSE)</f>
        <v>#N/A</v>
      </c>
      <c r="R42" s="143" t="e">
        <f>VLOOKUP(C42,'Field-Hunter'!$C$9:$H$138,3,FALSE)</f>
        <v>#N/A</v>
      </c>
      <c r="S42" s="143" t="e">
        <f>VLOOKUP(C42,'Field-Hunter'!$C$9:$M$138,11,FALSE)</f>
        <v>#N/A</v>
      </c>
      <c r="T42" s="143" t="e">
        <f>VLOOKUP(C42,'Field-Hunter'!$C$9:$M$138,10,FALSE)</f>
        <v>#N/A</v>
      </c>
      <c r="U42" s="143" t="e">
        <f>VLOOKUP(C42,'Field-Hunter'!$C$9:$M$138,9,FALSE)</f>
        <v>#N/A</v>
      </c>
      <c r="V42" s="143" t="e">
        <f>VLOOKUP(C42,'Field-Hunter'!$C$9:$M$138,8,FALSE)</f>
        <v>#N/A</v>
      </c>
    </row>
    <row r="43" spans="1:22" ht="12.75">
      <c r="A43" s="4" t="s">
        <v>576</v>
      </c>
      <c r="B43" s="15" t="s">
        <v>318</v>
      </c>
      <c r="C43" s="12"/>
      <c r="D43" s="14"/>
      <c r="E43" s="14"/>
      <c r="F43" s="14"/>
      <c r="G43" s="14"/>
      <c r="H43" s="14"/>
      <c r="I43" s="14"/>
      <c r="J43" s="14"/>
      <c r="K43" s="14"/>
      <c r="L43" s="14"/>
      <c r="M43" s="14"/>
      <c r="N43" s="14"/>
      <c r="O43" s="143" t="e">
        <f>VLOOKUP(C43,'Field-Hunter'!$C$9:$H$138,6,FALSE)</f>
        <v>#N/A</v>
      </c>
      <c r="P43" s="143" t="e">
        <f>VLOOKUP(C43,'Field-Hunter'!$C$9:$H$138,5,FALSE)</f>
        <v>#N/A</v>
      </c>
      <c r="Q43" s="143" t="e">
        <f>VLOOKUP(C43,'Field-Hunter'!$C$9:$H$138,4,FALSE)</f>
        <v>#N/A</v>
      </c>
      <c r="R43" s="143" t="e">
        <f>VLOOKUP(C43,'Field-Hunter'!$C$9:$H$138,3,FALSE)</f>
        <v>#N/A</v>
      </c>
      <c r="S43" s="143" t="e">
        <f>VLOOKUP(C43,'Field-Hunter'!$C$9:$M$138,11,FALSE)</f>
        <v>#N/A</v>
      </c>
      <c r="T43" s="143" t="e">
        <f>VLOOKUP(C43,'Field-Hunter'!$C$9:$M$138,10,FALSE)</f>
        <v>#N/A</v>
      </c>
      <c r="U43" s="143" t="e">
        <f>VLOOKUP(C43,'Field-Hunter'!$C$9:$M$138,9,FALSE)</f>
        <v>#N/A</v>
      </c>
      <c r="V43" s="143" t="e">
        <f>VLOOKUP(C43,'Field-Hunter'!$C$9:$M$138,8,FALSE)</f>
        <v>#N/A</v>
      </c>
    </row>
    <row r="44" spans="1:22" ht="12.75">
      <c r="A44" s="4" t="s">
        <v>577</v>
      </c>
      <c r="B44" s="15" t="s">
        <v>319</v>
      </c>
      <c r="C44" s="12"/>
      <c r="D44" s="14"/>
      <c r="E44" s="14"/>
      <c r="F44" s="14"/>
      <c r="G44" s="14"/>
      <c r="H44" s="14"/>
      <c r="I44" s="14"/>
      <c r="J44" s="14"/>
      <c r="K44" s="14"/>
      <c r="L44" s="14"/>
      <c r="M44" s="14"/>
      <c r="N44" s="14"/>
      <c r="O44" s="143" t="e">
        <f>VLOOKUP(C44,'Field-Hunter'!$C$9:$H$138,6,FALSE)</f>
        <v>#N/A</v>
      </c>
      <c r="P44" s="143" t="e">
        <f>VLOOKUP(C44,'Field-Hunter'!$C$9:$H$138,5,FALSE)</f>
        <v>#N/A</v>
      </c>
      <c r="Q44" s="143" t="e">
        <f>VLOOKUP(C44,'Field-Hunter'!$C$9:$H$138,4,FALSE)</f>
        <v>#N/A</v>
      </c>
      <c r="R44" s="143" t="e">
        <f>VLOOKUP(C44,'Field-Hunter'!$C$9:$H$138,3,FALSE)</f>
        <v>#N/A</v>
      </c>
      <c r="S44" s="143" t="e">
        <f>VLOOKUP(C44,'Field-Hunter'!$C$9:$M$138,11,FALSE)</f>
        <v>#N/A</v>
      </c>
      <c r="T44" s="143" t="e">
        <f>VLOOKUP(C44,'Field-Hunter'!$C$9:$M$138,10,FALSE)</f>
        <v>#N/A</v>
      </c>
      <c r="U44" s="143" t="e">
        <f>VLOOKUP(C44,'Field-Hunter'!$C$9:$M$138,9,FALSE)</f>
        <v>#N/A</v>
      </c>
      <c r="V44" s="143" t="e">
        <f>VLOOKUP(C44,'Field-Hunter'!$C$9:$M$138,8,FALSE)</f>
        <v>#N/A</v>
      </c>
    </row>
    <row r="45" spans="1:22" ht="12.75">
      <c r="A45" s="4" t="s">
        <v>578</v>
      </c>
      <c r="B45" s="15" t="s">
        <v>320</v>
      </c>
      <c r="C45" s="12"/>
      <c r="D45" s="14"/>
      <c r="E45" s="14"/>
      <c r="F45" s="14"/>
      <c r="G45" s="14"/>
      <c r="H45" s="14"/>
      <c r="I45" s="14"/>
      <c r="J45" s="14"/>
      <c r="K45" s="14"/>
      <c r="L45" s="14"/>
      <c r="M45" s="14"/>
      <c r="N45" s="14"/>
      <c r="O45" s="143" t="e">
        <f>VLOOKUP(C45,'Field-Hunter'!$C$9:$H$138,6,FALSE)</f>
        <v>#N/A</v>
      </c>
      <c r="P45" s="143" t="e">
        <f>VLOOKUP(C45,'Field-Hunter'!$C$9:$H$138,5,FALSE)</f>
        <v>#N/A</v>
      </c>
      <c r="Q45" s="143" t="e">
        <f>VLOOKUP(C45,'Field-Hunter'!$C$9:$H$138,4,FALSE)</f>
        <v>#N/A</v>
      </c>
      <c r="R45" s="143" t="e">
        <f>VLOOKUP(C45,'Field-Hunter'!$C$9:$H$138,3,FALSE)</f>
        <v>#N/A</v>
      </c>
      <c r="S45" s="143" t="e">
        <f>VLOOKUP(C45,'Field-Hunter'!$C$9:$M$138,11,FALSE)</f>
        <v>#N/A</v>
      </c>
      <c r="T45" s="143" t="e">
        <f>VLOOKUP(C45,'Field-Hunter'!$C$9:$M$138,10,FALSE)</f>
        <v>#N/A</v>
      </c>
      <c r="U45" s="143" t="e">
        <f>VLOOKUP(C45,'Field-Hunter'!$C$9:$M$138,9,FALSE)</f>
        <v>#N/A</v>
      </c>
      <c r="V45" s="143" t="e">
        <f>VLOOKUP(C45,'Field-Hunter'!$C$9:$M$138,8,FALSE)</f>
        <v>#N/A</v>
      </c>
    </row>
    <row r="46" spans="1:22" ht="12.75">
      <c r="A46" s="4" t="s">
        <v>579</v>
      </c>
      <c r="B46" s="15" t="s">
        <v>321</v>
      </c>
      <c r="C46" s="12"/>
      <c r="D46" s="14"/>
      <c r="E46" s="14"/>
      <c r="F46" s="14"/>
      <c r="G46" s="14"/>
      <c r="H46" s="14"/>
      <c r="I46" s="14"/>
      <c r="J46" s="14"/>
      <c r="K46" s="14"/>
      <c r="L46" s="14"/>
      <c r="M46" s="14"/>
      <c r="N46" s="14"/>
      <c r="O46" s="143" t="e">
        <f>VLOOKUP(C46,'Field-Hunter'!$C$9:$H$138,6,FALSE)</f>
        <v>#N/A</v>
      </c>
      <c r="P46" s="143" t="e">
        <f>VLOOKUP(C46,'Field-Hunter'!$C$9:$H$138,5,FALSE)</f>
        <v>#N/A</v>
      </c>
      <c r="Q46" s="143" t="e">
        <f>VLOOKUP(C46,'Field-Hunter'!$C$9:$H$138,4,FALSE)</f>
        <v>#N/A</v>
      </c>
      <c r="R46" s="143" t="e">
        <f>VLOOKUP(C46,'Field-Hunter'!$C$9:$H$138,3,FALSE)</f>
        <v>#N/A</v>
      </c>
      <c r="S46" s="143" t="e">
        <f>VLOOKUP(C46,'Field-Hunter'!$C$9:$M$138,11,FALSE)</f>
        <v>#N/A</v>
      </c>
      <c r="T46" s="143" t="e">
        <f>VLOOKUP(C46,'Field-Hunter'!$C$9:$M$138,10,FALSE)</f>
        <v>#N/A</v>
      </c>
      <c r="U46" s="143" t="e">
        <f>VLOOKUP(C46,'Field-Hunter'!$C$9:$M$138,9,FALSE)</f>
        <v>#N/A</v>
      </c>
      <c r="V46" s="143" t="e">
        <f>VLOOKUP(C46,'Field-Hunter'!$C$9:$M$138,8,FALSE)</f>
        <v>#N/A</v>
      </c>
    </row>
    <row r="47" spans="1:22" ht="12.75">
      <c r="A47" s="4" t="s">
        <v>580</v>
      </c>
      <c r="B47" s="15" t="s">
        <v>322</v>
      </c>
      <c r="C47" s="69" t="s">
        <v>870</v>
      </c>
      <c r="D47" s="14">
        <v>325</v>
      </c>
      <c r="E47" s="14">
        <v>337</v>
      </c>
      <c r="F47" s="14"/>
      <c r="G47" s="14"/>
      <c r="H47" s="14"/>
      <c r="I47" s="14"/>
      <c r="J47" s="14"/>
      <c r="K47" s="14"/>
      <c r="L47" s="14"/>
      <c r="M47" s="14"/>
      <c r="N47" s="14"/>
      <c r="O47" s="143">
        <f>VLOOKUP(C47,'Field-Hunter'!$C$9:$H$138,6,FALSE)</f>
        <v>232.5</v>
      </c>
      <c r="P47" s="143">
        <f>VLOOKUP(C47,'Field-Hunter'!$C$9:$H$138,5,FALSE)</f>
        <v>325.5</v>
      </c>
      <c r="Q47" s="143">
        <f>VLOOKUP(C47,'Field-Hunter'!$C$9:$H$138,4,FALSE)</f>
        <v>372</v>
      </c>
      <c r="R47" s="143">
        <f>VLOOKUP(C47,'Field-Hunter'!$C$9:$H$138,3,FALSE)</f>
        <v>418.5</v>
      </c>
      <c r="S47" s="143">
        <f>VLOOKUP(C47,'Field-Hunter'!$C$9:$M$138,11,FALSE)</f>
        <v>242.5</v>
      </c>
      <c r="T47" s="143">
        <f>VLOOKUP(C47,'Field-Hunter'!$C$9:$M$138,10,FALSE)</f>
        <v>339.5</v>
      </c>
      <c r="U47" s="143">
        <f>VLOOKUP(C47,'Field-Hunter'!$C$9:$M$138,9,FALSE)</f>
        <v>388</v>
      </c>
      <c r="V47" s="143">
        <f>VLOOKUP(C47,'Field-Hunter'!$C$9:$M$138,8,FALSE)</f>
        <v>436.5</v>
      </c>
    </row>
    <row r="48" spans="1:22" ht="12.75">
      <c r="A48" s="4" t="s">
        <v>581</v>
      </c>
      <c r="B48" s="15" t="s">
        <v>323</v>
      </c>
      <c r="C48" s="69" t="s">
        <v>255</v>
      </c>
      <c r="D48" s="14">
        <v>291</v>
      </c>
      <c r="E48" s="14">
        <v>323</v>
      </c>
      <c r="F48" s="14"/>
      <c r="G48" s="14"/>
      <c r="H48" s="14"/>
      <c r="I48" s="14"/>
      <c r="J48" s="14"/>
      <c r="K48" s="14"/>
      <c r="L48" s="14"/>
      <c r="M48" s="14"/>
      <c r="N48" s="14"/>
      <c r="O48" s="143">
        <f>VLOOKUP(C48,'Field-Hunter'!$C$9:$H$138,6,FALSE)</f>
        <v>145.5</v>
      </c>
      <c r="P48" s="143">
        <f>VLOOKUP(C48,'Field-Hunter'!$C$9:$H$138,5,FALSE)</f>
        <v>203.7</v>
      </c>
      <c r="Q48" s="143">
        <f>VLOOKUP(C48,'Field-Hunter'!$C$9:$H$138,4,FALSE)</f>
        <v>232.8</v>
      </c>
      <c r="R48" s="143">
        <f>VLOOKUP(C48,'Field-Hunter'!$C$9:$H$138,3,FALSE)</f>
        <v>261.90000000000003</v>
      </c>
      <c r="S48" s="143">
        <f>VLOOKUP(C48,'Field-Hunter'!$C$9:$M$138,11,FALSE)</f>
        <v>161.5</v>
      </c>
      <c r="T48" s="143">
        <f>VLOOKUP(C48,'Field-Hunter'!$C$9:$M$138,10,FALSE)</f>
        <v>226.1</v>
      </c>
      <c r="U48" s="143">
        <f>VLOOKUP(C48,'Field-Hunter'!$C$9:$M$138,9,FALSE)</f>
        <v>258.40000000000003</v>
      </c>
      <c r="V48" s="143">
        <f>VLOOKUP(C48,'Field-Hunter'!$C$9:$M$138,8,FALSE)</f>
        <v>290.7</v>
      </c>
    </row>
    <row r="49" spans="1:22" ht="12.75">
      <c r="A49" s="4" t="s">
        <v>582</v>
      </c>
      <c r="B49" s="15" t="s">
        <v>324</v>
      </c>
      <c r="C49" s="12"/>
      <c r="D49" s="14"/>
      <c r="E49" s="14"/>
      <c r="F49" s="14"/>
      <c r="G49" s="14"/>
      <c r="H49" s="14"/>
      <c r="I49" s="14"/>
      <c r="J49" s="14"/>
      <c r="K49" s="14"/>
      <c r="L49" s="14"/>
      <c r="M49" s="14"/>
      <c r="N49" s="14"/>
      <c r="O49" s="143" t="e">
        <f>VLOOKUP(C49,'Field-Hunter'!$C$9:$H$138,6,FALSE)</f>
        <v>#N/A</v>
      </c>
      <c r="P49" s="143" t="e">
        <f>VLOOKUP(C49,'Field-Hunter'!$C$9:$H$138,5,FALSE)</f>
        <v>#N/A</v>
      </c>
      <c r="Q49" s="143" t="e">
        <f>VLOOKUP(C49,'Field-Hunter'!$C$9:$H$138,4,FALSE)</f>
        <v>#N/A</v>
      </c>
      <c r="R49" s="143" t="e">
        <f>VLOOKUP(C49,'Field-Hunter'!$C$9:$H$138,3,FALSE)</f>
        <v>#N/A</v>
      </c>
      <c r="S49" s="143" t="e">
        <f>VLOOKUP(C49,'Field-Hunter'!$C$9:$M$138,11,FALSE)</f>
        <v>#N/A</v>
      </c>
      <c r="T49" s="143" t="e">
        <f>VLOOKUP(C49,'Field-Hunter'!$C$9:$M$138,10,FALSE)</f>
        <v>#N/A</v>
      </c>
      <c r="U49" s="143" t="e">
        <f>VLOOKUP(C49,'Field-Hunter'!$C$9:$M$138,9,FALSE)</f>
        <v>#N/A</v>
      </c>
      <c r="V49" s="143" t="e">
        <f>VLOOKUP(C49,'Field-Hunter'!$C$9:$M$138,8,FALSE)</f>
        <v>#N/A</v>
      </c>
    </row>
    <row r="50" spans="1:22" ht="12.75">
      <c r="A50" s="4" t="s">
        <v>583</v>
      </c>
      <c r="B50" s="15" t="s">
        <v>325</v>
      </c>
      <c r="C50" s="12"/>
      <c r="D50" s="14"/>
      <c r="E50" s="14"/>
      <c r="F50" s="14"/>
      <c r="G50" s="14"/>
      <c r="H50" s="14"/>
      <c r="I50" s="14"/>
      <c r="J50" s="14"/>
      <c r="K50" s="14"/>
      <c r="L50" s="14"/>
      <c r="M50" s="14"/>
      <c r="N50" s="14"/>
      <c r="O50" s="143" t="e">
        <f>VLOOKUP(C50,'Field-Hunter'!$C$9:$H$138,6,FALSE)</f>
        <v>#N/A</v>
      </c>
      <c r="P50" s="143" t="e">
        <f>VLOOKUP(C50,'Field-Hunter'!$C$9:$H$138,5,FALSE)</f>
        <v>#N/A</v>
      </c>
      <c r="Q50" s="143" t="e">
        <f>VLOOKUP(C50,'Field-Hunter'!$C$9:$H$138,4,FALSE)</f>
        <v>#N/A</v>
      </c>
      <c r="R50" s="143" t="e">
        <f>VLOOKUP(C50,'Field-Hunter'!$C$9:$H$138,3,FALSE)</f>
        <v>#N/A</v>
      </c>
      <c r="S50" s="143" t="e">
        <f>VLOOKUP(C50,'Field-Hunter'!$C$9:$M$138,11,FALSE)</f>
        <v>#N/A</v>
      </c>
      <c r="T50" s="143" t="e">
        <f>VLOOKUP(C50,'Field-Hunter'!$C$9:$M$138,10,FALSE)</f>
        <v>#N/A</v>
      </c>
      <c r="U50" s="143" t="e">
        <f>VLOOKUP(C50,'Field-Hunter'!$C$9:$M$138,9,FALSE)</f>
        <v>#N/A</v>
      </c>
      <c r="V50" s="143" t="e">
        <f>VLOOKUP(C50,'Field-Hunter'!$C$9:$M$138,8,FALSE)</f>
        <v>#N/A</v>
      </c>
    </row>
    <row r="51" spans="1:22" ht="12.75">
      <c r="A51" s="4" t="s">
        <v>584</v>
      </c>
      <c r="B51" s="15" t="s">
        <v>326</v>
      </c>
      <c r="C51" s="12"/>
      <c r="D51" s="14"/>
      <c r="E51" s="14"/>
      <c r="F51" s="14"/>
      <c r="G51" s="14"/>
      <c r="H51" s="14"/>
      <c r="I51" s="14"/>
      <c r="J51" s="14"/>
      <c r="K51" s="14"/>
      <c r="L51" s="14"/>
      <c r="M51" s="14"/>
      <c r="N51" s="14"/>
      <c r="O51" s="143" t="e">
        <f>VLOOKUP(C51,'Field-Hunter'!$C$9:$H$138,6,FALSE)</f>
        <v>#N/A</v>
      </c>
      <c r="P51" s="143" t="e">
        <f>VLOOKUP(C51,'Field-Hunter'!$C$9:$H$138,5,FALSE)</f>
        <v>#N/A</v>
      </c>
      <c r="Q51" s="143" t="e">
        <f>VLOOKUP(C51,'Field-Hunter'!$C$9:$H$138,4,FALSE)</f>
        <v>#N/A</v>
      </c>
      <c r="R51" s="143" t="e">
        <f>VLOOKUP(C51,'Field-Hunter'!$C$9:$H$138,3,FALSE)</f>
        <v>#N/A</v>
      </c>
      <c r="S51" s="143" t="e">
        <f>VLOOKUP(C51,'Field-Hunter'!$C$9:$M$138,11,FALSE)</f>
        <v>#N/A</v>
      </c>
      <c r="T51" s="143" t="e">
        <f>VLOOKUP(C51,'Field-Hunter'!$C$9:$M$138,10,FALSE)</f>
        <v>#N/A</v>
      </c>
      <c r="U51" s="143" t="e">
        <f>VLOOKUP(C51,'Field-Hunter'!$C$9:$M$138,9,FALSE)</f>
        <v>#N/A</v>
      </c>
      <c r="V51" s="143" t="e">
        <f>VLOOKUP(C51,'Field-Hunter'!$C$9:$M$138,8,FALSE)</f>
        <v>#N/A</v>
      </c>
    </row>
    <row r="52" spans="1:22" ht="12.75">
      <c r="A52" s="4" t="s">
        <v>585</v>
      </c>
      <c r="B52" s="15" t="s">
        <v>327</v>
      </c>
      <c r="C52" s="12"/>
      <c r="D52" s="14"/>
      <c r="E52" s="14"/>
      <c r="F52" s="14"/>
      <c r="G52" s="14"/>
      <c r="H52" s="14"/>
      <c r="I52" s="14"/>
      <c r="J52" s="14"/>
      <c r="K52" s="14"/>
      <c r="L52" s="14"/>
      <c r="M52" s="14"/>
      <c r="N52" s="14"/>
      <c r="O52" s="143" t="e">
        <f>VLOOKUP(C52,'Field-Hunter'!$C$9:$H$138,6,FALSE)</f>
        <v>#N/A</v>
      </c>
      <c r="P52" s="143" t="e">
        <f>VLOOKUP(C52,'Field-Hunter'!$C$9:$H$138,5,FALSE)</f>
        <v>#N/A</v>
      </c>
      <c r="Q52" s="143" t="e">
        <f>VLOOKUP(C52,'Field-Hunter'!$C$9:$H$138,4,FALSE)</f>
        <v>#N/A</v>
      </c>
      <c r="R52" s="143" t="e">
        <f>VLOOKUP(C52,'Field-Hunter'!$C$9:$H$138,3,FALSE)</f>
        <v>#N/A</v>
      </c>
      <c r="S52" s="143" t="e">
        <f>VLOOKUP(C52,'Field-Hunter'!$C$9:$M$138,11,FALSE)</f>
        <v>#N/A</v>
      </c>
      <c r="T52" s="143" t="e">
        <f>VLOOKUP(C52,'Field-Hunter'!$C$9:$M$138,10,FALSE)</f>
        <v>#N/A</v>
      </c>
      <c r="U52" s="143" t="e">
        <f>VLOOKUP(C52,'Field-Hunter'!$C$9:$M$138,9,FALSE)</f>
        <v>#N/A</v>
      </c>
      <c r="V52" s="143" t="e">
        <f>VLOOKUP(C52,'Field-Hunter'!$C$9:$M$138,8,FALSE)</f>
        <v>#N/A</v>
      </c>
    </row>
    <row r="53" spans="1:22" ht="12.75">
      <c r="A53" s="4" t="s">
        <v>586</v>
      </c>
      <c r="B53" s="15" t="s">
        <v>328</v>
      </c>
      <c r="C53" s="12"/>
      <c r="D53" s="14"/>
      <c r="E53" s="14"/>
      <c r="F53" s="14"/>
      <c r="G53" s="14"/>
      <c r="H53" s="14"/>
      <c r="I53" s="14"/>
      <c r="J53" s="14"/>
      <c r="K53" s="14"/>
      <c r="L53" s="14"/>
      <c r="M53" s="14"/>
      <c r="N53" s="14"/>
      <c r="O53" s="143" t="e">
        <f>VLOOKUP(C53,'Field-Hunter'!$C$9:$H$138,6,FALSE)</f>
        <v>#N/A</v>
      </c>
      <c r="P53" s="143" t="e">
        <f>VLOOKUP(C53,'Field-Hunter'!$C$9:$H$138,5,FALSE)</f>
        <v>#N/A</v>
      </c>
      <c r="Q53" s="143" t="e">
        <f>VLOOKUP(C53,'Field-Hunter'!$C$9:$H$138,4,FALSE)</f>
        <v>#N/A</v>
      </c>
      <c r="R53" s="143" t="e">
        <f>VLOOKUP(C53,'Field-Hunter'!$C$9:$H$138,3,FALSE)</f>
        <v>#N/A</v>
      </c>
      <c r="S53" s="143" t="e">
        <f>VLOOKUP(C53,'Field-Hunter'!$C$9:$M$138,11,FALSE)</f>
        <v>#N/A</v>
      </c>
      <c r="T53" s="143" t="e">
        <f>VLOOKUP(C53,'Field-Hunter'!$C$9:$M$138,10,FALSE)</f>
        <v>#N/A</v>
      </c>
      <c r="U53" s="143" t="e">
        <f>VLOOKUP(C53,'Field-Hunter'!$C$9:$M$138,9,FALSE)</f>
        <v>#N/A</v>
      </c>
      <c r="V53" s="143" t="e">
        <f>VLOOKUP(C53,'Field-Hunter'!$C$9:$M$138,8,FALSE)</f>
        <v>#N/A</v>
      </c>
    </row>
    <row r="54" spans="1:22" ht="12.75">
      <c r="A54" s="4" t="s">
        <v>587</v>
      </c>
      <c r="B54" s="15" t="s">
        <v>329</v>
      </c>
      <c r="C54" s="12"/>
      <c r="D54" s="14"/>
      <c r="E54" s="14"/>
      <c r="F54" s="14"/>
      <c r="G54" s="14"/>
      <c r="H54" s="14"/>
      <c r="I54" s="14"/>
      <c r="J54" s="14"/>
      <c r="K54" s="14"/>
      <c r="L54" s="14"/>
      <c r="M54" s="14"/>
      <c r="N54" s="14"/>
      <c r="O54" s="143" t="e">
        <f>VLOOKUP(C54,'Field-Hunter'!$C$9:$H$138,6,FALSE)</f>
        <v>#N/A</v>
      </c>
      <c r="P54" s="143" t="e">
        <f>VLOOKUP(C54,'Field-Hunter'!$C$9:$H$138,5,FALSE)</f>
        <v>#N/A</v>
      </c>
      <c r="Q54" s="143" t="e">
        <f>VLOOKUP(C54,'Field-Hunter'!$C$9:$H$138,4,FALSE)</f>
        <v>#N/A</v>
      </c>
      <c r="R54" s="143" t="e">
        <f>VLOOKUP(C54,'Field-Hunter'!$C$9:$H$138,3,FALSE)</f>
        <v>#N/A</v>
      </c>
      <c r="S54" s="143" t="e">
        <f>VLOOKUP(C54,'Field-Hunter'!$C$9:$M$138,11,FALSE)</f>
        <v>#N/A</v>
      </c>
      <c r="T54" s="143" t="e">
        <f>VLOOKUP(C54,'Field-Hunter'!$C$9:$M$138,10,FALSE)</f>
        <v>#N/A</v>
      </c>
      <c r="U54" s="143" t="e">
        <f>VLOOKUP(C54,'Field-Hunter'!$C$9:$M$138,9,FALSE)</f>
        <v>#N/A</v>
      </c>
      <c r="V54" s="143" t="e">
        <f>VLOOKUP(C54,'Field-Hunter'!$C$9:$M$138,8,FALSE)</f>
        <v>#N/A</v>
      </c>
    </row>
    <row r="55" spans="1:22" ht="12.75">
      <c r="A55" s="4" t="s">
        <v>588</v>
      </c>
      <c r="B55" s="15" t="s">
        <v>330</v>
      </c>
      <c r="C55" s="191"/>
      <c r="D55" s="14"/>
      <c r="E55" s="14"/>
      <c r="F55" s="14"/>
      <c r="G55" s="14"/>
      <c r="H55" s="14"/>
      <c r="I55" s="14"/>
      <c r="J55" s="14"/>
      <c r="K55" s="14"/>
      <c r="L55" s="14"/>
      <c r="M55" s="14"/>
      <c r="N55" s="14"/>
      <c r="O55" s="143" t="e">
        <f>VLOOKUP(C55,'Field-Hunter'!$C$9:$H$138,6,FALSE)</f>
        <v>#N/A</v>
      </c>
      <c r="P55" s="143" t="e">
        <f>VLOOKUP(C55,'Field-Hunter'!$C$9:$H$138,5,FALSE)</f>
        <v>#N/A</v>
      </c>
      <c r="Q55" s="143" t="e">
        <f>VLOOKUP(C55,'Field-Hunter'!$C$9:$H$138,4,FALSE)</f>
        <v>#N/A</v>
      </c>
      <c r="R55" s="143" t="e">
        <f>VLOOKUP(C55,'Field-Hunter'!$C$9:$H$138,3,FALSE)</f>
        <v>#N/A</v>
      </c>
      <c r="S55" s="143" t="e">
        <f>VLOOKUP(C55,'Field-Hunter'!$C$9:$M$138,11,FALSE)</f>
        <v>#N/A</v>
      </c>
      <c r="T55" s="143" t="e">
        <f>VLOOKUP(C55,'Field-Hunter'!$C$9:$M$138,10,FALSE)</f>
        <v>#N/A</v>
      </c>
      <c r="U55" s="143" t="e">
        <f>VLOOKUP(C55,'Field-Hunter'!$C$9:$M$138,9,FALSE)</f>
        <v>#N/A</v>
      </c>
      <c r="V55" s="143" t="e">
        <f>VLOOKUP(C55,'Field-Hunter'!$C$9:$M$138,8,FALSE)</f>
        <v>#N/A</v>
      </c>
    </row>
    <row r="56" spans="1:22" ht="12.75">
      <c r="A56" s="4" t="s">
        <v>589</v>
      </c>
      <c r="B56" s="15" t="s">
        <v>331</v>
      </c>
      <c r="C56" s="69" t="s">
        <v>87</v>
      </c>
      <c r="D56" s="14">
        <v>279</v>
      </c>
      <c r="E56" s="14">
        <v>275</v>
      </c>
      <c r="F56" s="14"/>
      <c r="G56" s="14"/>
      <c r="H56" s="14"/>
      <c r="I56" s="14"/>
      <c r="J56" s="14"/>
      <c r="K56" s="14"/>
      <c r="L56" s="14"/>
      <c r="M56" s="14"/>
      <c r="N56" s="14"/>
      <c r="O56" s="143">
        <f>VLOOKUP(C56,'Field-Hunter'!$C$9:$H$138,6,FALSE)</f>
        <v>145.5</v>
      </c>
      <c r="P56" s="143">
        <f>VLOOKUP(C56,'Field-Hunter'!$C$9:$H$138,5,FALSE)</f>
        <v>203.7</v>
      </c>
      <c r="Q56" s="143">
        <f>VLOOKUP(C56,'Field-Hunter'!$C$9:$H$138,4,FALSE)</f>
        <v>232.8</v>
      </c>
      <c r="R56" s="143">
        <f>VLOOKUP(C56,'Field-Hunter'!$C$9:$H$138,3,FALSE)</f>
        <v>261.90000000000003</v>
      </c>
      <c r="S56" s="143">
        <f>VLOOKUP(C56,'Field-Hunter'!$C$9:$M$138,11,FALSE)</f>
        <v>164.5</v>
      </c>
      <c r="T56" s="143">
        <f>VLOOKUP(C56,'Field-Hunter'!$C$9:$M$138,10,FALSE)</f>
        <v>230.29999999999998</v>
      </c>
      <c r="U56" s="143">
        <f>VLOOKUP(C56,'Field-Hunter'!$C$9:$M$138,9,FALSE)</f>
        <v>263.2</v>
      </c>
      <c r="V56" s="143">
        <f>VLOOKUP(C56,'Field-Hunter'!$C$9:$M$138,8,FALSE)</f>
        <v>296.10000000000002</v>
      </c>
    </row>
    <row r="57" spans="1:22" ht="12.75">
      <c r="A57" s="4" t="s">
        <v>590</v>
      </c>
      <c r="B57" s="15" t="s">
        <v>149</v>
      </c>
      <c r="C57" s="69" t="s">
        <v>183</v>
      </c>
      <c r="D57" s="14"/>
      <c r="E57" s="14">
        <v>374</v>
      </c>
      <c r="F57" s="14"/>
      <c r="G57" s="14"/>
      <c r="H57" s="14"/>
      <c r="I57" s="14"/>
      <c r="J57" s="14"/>
      <c r="K57" s="14"/>
      <c r="L57" s="14"/>
      <c r="M57" s="14"/>
      <c r="N57" s="14"/>
      <c r="O57" s="143">
        <f>VLOOKUP(C57,'Field-Hunter'!$C$9:$H$138,6,FALSE)</f>
        <v>211</v>
      </c>
      <c r="P57" s="143">
        <f>VLOOKUP(C57,'Field-Hunter'!$C$9:$H$138,5,FALSE)</f>
        <v>295.39999999999998</v>
      </c>
      <c r="Q57" s="143">
        <f>VLOOKUP(C57,'Field-Hunter'!$C$9:$H$138,4,FALSE)</f>
        <v>337.6</v>
      </c>
      <c r="R57" s="143">
        <f>VLOOKUP(C57,'Field-Hunter'!$C$9:$H$138,3,FALSE)</f>
        <v>379.8</v>
      </c>
      <c r="S57" s="143">
        <f>VLOOKUP(C57,'Field-Hunter'!$C$9:$M$138,11,FALSE)</f>
        <v>217</v>
      </c>
      <c r="T57" s="143">
        <f>VLOOKUP(C57,'Field-Hunter'!$C$9:$M$138,10,FALSE)</f>
        <v>303.79999999999995</v>
      </c>
      <c r="U57" s="143">
        <f>VLOOKUP(C57,'Field-Hunter'!$C$9:$M$138,9,FALSE)</f>
        <v>347.20000000000005</v>
      </c>
      <c r="V57" s="143">
        <f>VLOOKUP(C57,'Field-Hunter'!$C$9:$M$138,8,FALSE)</f>
        <v>390.6</v>
      </c>
    </row>
    <row r="58" spans="1:22" ht="12.75">
      <c r="A58" s="4" t="s">
        <v>591</v>
      </c>
      <c r="B58" s="15" t="s">
        <v>146</v>
      </c>
      <c r="C58" s="69" t="s">
        <v>51</v>
      </c>
      <c r="D58" s="14"/>
      <c r="E58" s="14">
        <v>502</v>
      </c>
      <c r="F58" s="14"/>
      <c r="G58" s="14"/>
      <c r="H58" s="14"/>
      <c r="I58" s="14"/>
      <c r="J58" s="14"/>
      <c r="K58" s="14"/>
      <c r="L58" s="14"/>
      <c r="M58" s="14"/>
      <c r="N58" s="14"/>
      <c r="O58" s="143">
        <f>VLOOKUP(C58,'Field-Hunter'!$C$9:$H$138,6,FALSE)</f>
        <v>272.5</v>
      </c>
      <c r="P58" s="143">
        <f>VLOOKUP(C58,'Field-Hunter'!$C$9:$H$138,5,FALSE)</f>
        <v>381.5</v>
      </c>
      <c r="Q58" s="143">
        <f>VLOOKUP(C58,'Field-Hunter'!$C$9:$H$138,4,FALSE)</f>
        <v>436</v>
      </c>
      <c r="R58" s="143">
        <f>VLOOKUP(C58,'Field-Hunter'!$C$9:$H$138,3,FALSE)</f>
        <v>490.5</v>
      </c>
      <c r="S58" s="143">
        <f>VLOOKUP(C58,'Field-Hunter'!$C$9:$M$138,11,FALSE)</f>
        <v>273.5</v>
      </c>
      <c r="T58" s="143">
        <f>VLOOKUP(C58,'Field-Hunter'!$C$9:$M$138,10,FALSE)</f>
        <v>382.9</v>
      </c>
      <c r="U58" s="143">
        <f>VLOOKUP(C58,'Field-Hunter'!$C$9:$M$138,9,FALSE)</f>
        <v>437.6</v>
      </c>
      <c r="V58" s="143">
        <f>VLOOKUP(C58,'Field-Hunter'!$C$9:$M$138,8,FALSE)</f>
        <v>492.3</v>
      </c>
    </row>
    <row r="59" spans="1:22" ht="12.75">
      <c r="A59" s="4" t="s">
        <v>592</v>
      </c>
      <c r="B59" s="15" t="s">
        <v>147</v>
      </c>
      <c r="C59" s="12"/>
      <c r="D59" s="14"/>
      <c r="E59" s="14"/>
      <c r="F59" s="14"/>
      <c r="G59" s="14"/>
      <c r="H59" s="14"/>
      <c r="I59" s="14"/>
      <c r="J59" s="14"/>
      <c r="K59" s="14"/>
      <c r="L59" s="14"/>
      <c r="M59" s="14"/>
      <c r="N59" s="14"/>
      <c r="O59" s="143" t="e">
        <f>VLOOKUP(C59,'Field-Hunter'!$C$9:$H$138,6,FALSE)</f>
        <v>#N/A</v>
      </c>
      <c r="P59" s="143" t="e">
        <f>VLOOKUP(C59,'Field-Hunter'!$C$9:$H$138,5,FALSE)</f>
        <v>#N/A</v>
      </c>
      <c r="Q59" s="143" t="e">
        <f>VLOOKUP(C59,'Field-Hunter'!$C$9:$H$138,4,FALSE)</f>
        <v>#N/A</v>
      </c>
      <c r="R59" s="143" t="e">
        <f>VLOOKUP(C59,'Field-Hunter'!$C$9:$H$138,3,FALSE)</f>
        <v>#N/A</v>
      </c>
      <c r="S59" s="143" t="e">
        <f>VLOOKUP(C59,'Field-Hunter'!$C$9:$M$138,11,FALSE)</f>
        <v>#N/A</v>
      </c>
      <c r="T59" s="143" t="e">
        <f>VLOOKUP(C59,'Field-Hunter'!$C$9:$M$138,10,FALSE)</f>
        <v>#N/A</v>
      </c>
      <c r="U59" s="143" t="e">
        <f>VLOOKUP(C59,'Field-Hunter'!$C$9:$M$138,9,FALSE)</f>
        <v>#N/A</v>
      </c>
      <c r="V59" s="143" t="e">
        <f>VLOOKUP(C59,'Field-Hunter'!$C$9:$M$138,8,FALSE)</f>
        <v>#N/A</v>
      </c>
    </row>
    <row r="60" spans="1:22" ht="12.75">
      <c r="A60" s="4" t="s">
        <v>593</v>
      </c>
      <c r="B60" s="15" t="s">
        <v>332</v>
      </c>
      <c r="C60" s="12"/>
      <c r="D60" s="14"/>
      <c r="E60" s="14"/>
      <c r="F60" s="14"/>
      <c r="G60" s="14"/>
      <c r="H60" s="14"/>
      <c r="I60" s="14"/>
      <c r="J60" s="14"/>
      <c r="K60" s="14"/>
      <c r="L60" s="14"/>
      <c r="M60" s="14"/>
      <c r="N60" s="14"/>
      <c r="O60" s="143" t="e">
        <f>VLOOKUP(C60,'Field-Hunter'!$C$9:$H$138,6,FALSE)</f>
        <v>#N/A</v>
      </c>
      <c r="P60" s="143" t="e">
        <f>VLOOKUP(C60,'Field-Hunter'!$C$9:$H$138,5,FALSE)</f>
        <v>#N/A</v>
      </c>
      <c r="Q60" s="143" t="e">
        <f>VLOOKUP(C60,'Field-Hunter'!$C$9:$H$138,4,FALSE)</f>
        <v>#N/A</v>
      </c>
      <c r="R60" s="143" t="e">
        <f>VLOOKUP(C60,'Field-Hunter'!$C$9:$H$138,3,FALSE)</f>
        <v>#N/A</v>
      </c>
      <c r="S60" s="143" t="e">
        <f>VLOOKUP(C60,'Field-Hunter'!$C$9:$M$138,11,FALSE)</f>
        <v>#N/A</v>
      </c>
      <c r="T60" s="143" t="e">
        <f>VLOOKUP(C60,'Field-Hunter'!$C$9:$M$138,10,FALSE)</f>
        <v>#N/A</v>
      </c>
      <c r="U60" s="143" t="e">
        <f>VLOOKUP(C60,'Field-Hunter'!$C$9:$M$138,9,FALSE)</f>
        <v>#N/A</v>
      </c>
      <c r="V60" s="143" t="e">
        <f>VLOOKUP(C60,'Field-Hunter'!$C$9:$M$138,8,FALSE)</f>
        <v>#N/A</v>
      </c>
    </row>
    <row r="61" spans="1:22" ht="12.75">
      <c r="A61" s="4" t="s">
        <v>594</v>
      </c>
      <c r="B61" s="15" t="s">
        <v>333</v>
      </c>
      <c r="C61" s="12"/>
      <c r="D61" s="14"/>
      <c r="E61" s="14"/>
      <c r="F61" s="14"/>
      <c r="G61" s="14"/>
      <c r="H61" s="14"/>
      <c r="I61" s="14"/>
      <c r="J61" s="14"/>
      <c r="K61" s="14"/>
      <c r="L61" s="14"/>
      <c r="M61" s="14"/>
      <c r="N61" s="14"/>
      <c r="O61" s="143" t="e">
        <f>VLOOKUP(C61,'Field-Hunter'!$C$9:$H$138,6,FALSE)</f>
        <v>#N/A</v>
      </c>
      <c r="P61" s="143" t="e">
        <f>VLOOKUP(C61,'Field-Hunter'!$C$9:$H$138,5,FALSE)</f>
        <v>#N/A</v>
      </c>
      <c r="Q61" s="143" t="e">
        <f>VLOOKUP(C61,'Field-Hunter'!$C$9:$H$138,4,FALSE)</f>
        <v>#N/A</v>
      </c>
      <c r="R61" s="143" t="e">
        <f>VLOOKUP(C61,'Field-Hunter'!$C$9:$H$138,3,FALSE)</f>
        <v>#N/A</v>
      </c>
      <c r="S61" s="143" t="e">
        <f>VLOOKUP(C61,'Field-Hunter'!$C$9:$M$138,11,FALSE)</f>
        <v>#N/A</v>
      </c>
      <c r="T61" s="143" t="e">
        <f>VLOOKUP(C61,'Field-Hunter'!$C$9:$M$138,10,FALSE)</f>
        <v>#N/A</v>
      </c>
      <c r="U61" s="143" t="e">
        <f>VLOOKUP(C61,'Field-Hunter'!$C$9:$M$138,9,FALSE)</f>
        <v>#N/A</v>
      </c>
      <c r="V61" s="143" t="e">
        <f>VLOOKUP(C61,'Field-Hunter'!$C$9:$M$138,8,FALSE)</f>
        <v>#N/A</v>
      </c>
    </row>
    <row r="62" spans="1:22" ht="12.75">
      <c r="A62" s="4" t="s">
        <v>595</v>
      </c>
      <c r="B62" s="15" t="s">
        <v>96</v>
      </c>
      <c r="C62" s="12"/>
      <c r="D62" s="14"/>
      <c r="E62" s="14"/>
      <c r="F62" s="14"/>
      <c r="G62" s="14"/>
      <c r="H62" s="14"/>
      <c r="I62" s="14"/>
      <c r="J62" s="14"/>
      <c r="K62" s="14"/>
      <c r="L62" s="14"/>
      <c r="M62" s="14"/>
      <c r="N62" s="14"/>
      <c r="O62" s="143" t="e">
        <f>VLOOKUP(C62,'Field-Hunter'!$C$9:$H$138,6,FALSE)</f>
        <v>#N/A</v>
      </c>
      <c r="P62" s="143" t="e">
        <f>VLOOKUP(C62,'Field-Hunter'!$C$9:$H$138,5,FALSE)</f>
        <v>#N/A</v>
      </c>
      <c r="Q62" s="143" t="e">
        <f>VLOOKUP(C62,'Field-Hunter'!$C$9:$H$138,4,FALSE)</f>
        <v>#N/A</v>
      </c>
      <c r="R62" s="143" t="e">
        <f>VLOOKUP(C62,'Field-Hunter'!$C$9:$H$138,3,FALSE)</f>
        <v>#N/A</v>
      </c>
      <c r="S62" s="143" t="e">
        <f>VLOOKUP(C62,'Field-Hunter'!$C$9:$M$138,11,FALSE)</f>
        <v>#N/A</v>
      </c>
      <c r="T62" s="143" t="e">
        <f>VLOOKUP(C62,'Field-Hunter'!$C$9:$M$138,10,FALSE)</f>
        <v>#N/A</v>
      </c>
      <c r="U62" s="143" t="e">
        <f>VLOOKUP(C62,'Field-Hunter'!$C$9:$M$138,9,FALSE)</f>
        <v>#N/A</v>
      </c>
      <c r="V62" s="143" t="e">
        <f>VLOOKUP(C62,'Field-Hunter'!$C$9:$M$138,8,FALSE)</f>
        <v>#N/A</v>
      </c>
    </row>
    <row r="63" spans="1:22" ht="12.75">
      <c r="A63" s="4" t="s">
        <v>596</v>
      </c>
      <c r="B63" s="15" t="s">
        <v>100</v>
      </c>
      <c r="C63" s="12"/>
      <c r="D63" s="14"/>
      <c r="E63" s="14"/>
      <c r="F63" s="14"/>
      <c r="G63" s="14"/>
      <c r="H63" s="14"/>
      <c r="I63" s="14"/>
      <c r="J63" s="14"/>
      <c r="K63" s="14"/>
      <c r="L63" s="14"/>
      <c r="M63" s="14"/>
      <c r="N63" s="14"/>
      <c r="O63" s="143" t="e">
        <f>VLOOKUP(C63,'Field-Hunter'!$C$9:$H$138,6,FALSE)</f>
        <v>#N/A</v>
      </c>
      <c r="P63" s="143" t="e">
        <f>VLOOKUP(C63,'Field-Hunter'!$C$9:$H$138,5,FALSE)</f>
        <v>#N/A</v>
      </c>
      <c r="Q63" s="143" t="e">
        <f>VLOOKUP(C63,'Field-Hunter'!$C$9:$H$138,4,FALSE)</f>
        <v>#N/A</v>
      </c>
      <c r="R63" s="143" t="e">
        <f>VLOOKUP(C63,'Field-Hunter'!$C$9:$H$138,3,FALSE)</f>
        <v>#N/A</v>
      </c>
      <c r="S63" s="143" t="e">
        <f>VLOOKUP(C63,'Field-Hunter'!$C$9:$M$138,11,FALSE)</f>
        <v>#N/A</v>
      </c>
      <c r="T63" s="143" t="e">
        <f>VLOOKUP(C63,'Field-Hunter'!$C$9:$M$138,10,FALSE)</f>
        <v>#N/A</v>
      </c>
      <c r="U63" s="143" t="e">
        <f>VLOOKUP(C63,'Field-Hunter'!$C$9:$M$138,9,FALSE)</f>
        <v>#N/A</v>
      </c>
      <c r="V63" s="143" t="e">
        <f>VLOOKUP(C63,'Field-Hunter'!$C$9:$M$138,8,FALSE)</f>
        <v>#N/A</v>
      </c>
    </row>
    <row r="64" spans="1:22" ht="12.75">
      <c r="A64" s="4" t="s">
        <v>597</v>
      </c>
      <c r="B64" s="15" t="s">
        <v>97</v>
      </c>
      <c r="C64" s="12"/>
      <c r="D64" s="14"/>
      <c r="E64" s="14"/>
      <c r="F64" s="14"/>
      <c r="G64" s="14"/>
      <c r="H64" s="14"/>
      <c r="I64" s="14"/>
      <c r="J64" s="14"/>
      <c r="K64" s="14"/>
      <c r="L64" s="14"/>
      <c r="M64" s="14"/>
      <c r="N64" s="14"/>
      <c r="O64" s="143" t="e">
        <f>VLOOKUP(C64,'Field-Hunter'!$C$9:$H$138,6,FALSE)</f>
        <v>#N/A</v>
      </c>
      <c r="P64" s="143" t="e">
        <f>VLOOKUP(C64,'Field-Hunter'!$C$9:$H$138,5,FALSE)</f>
        <v>#N/A</v>
      </c>
      <c r="Q64" s="143" t="e">
        <f>VLOOKUP(C64,'Field-Hunter'!$C$9:$H$138,4,FALSE)</f>
        <v>#N/A</v>
      </c>
      <c r="R64" s="143" t="e">
        <f>VLOOKUP(C64,'Field-Hunter'!$C$9:$H$138,3,FALSE)</f>
        <v>#N/A</v>
      </c>
      <c r="S64" s="143" t="e">
        <f>VLOOKUP(C64,'Field-Hunter'!$C$9:$M$138,11,FALSE)</f>
        <v>#N/A</v>
      </c>
      <c r="T64" s="143" t="e">
        <f>VLOOKUP(C64,'Field-Hunter'!$C$9:$M$138,10,FALSE)</f>
        <v>#N/A</v>
      </c>
      <c r="U64" s="143" t="e">
        <f>VLOOKUP(C64,'Field-Hunter'!$C$9:$M$138,9,FALSE)</f>
        <v>#N/A</v>
      </c>
      <c r="V64" s="143" t="e">
        <f>VLOOKUP(C64,'Field-Hunter'!$C$9:$M$138,8,FALSE)</f>
        <v>#N/A</v>
      </c>
    </row>
    <row r="65" spans="1:22" ht="12.75">
      <c r="A65" s="4" t="s">
        <v>598</v>
      </c>
      <c r="B65" s="15" t="s">
        <v>94</v>
      </c>
      <c r="C65" s="12"/>
      <c r="D65" s="14"/>
      <c r="E65" s="14"/>
      <c r="F65" s="14"/>
      <c r="G65" s="14"/>
      <c r="H65" s="14"/>
      <c r="I65" s="14"/>
      <c r="J65" s="14"/>
      <c r="K65" s="14"/>
      <c r="L65" s="14"/>
      <c r="M65" s="14"/>
      <c r="N65" s="14"/>
      <c r="O65" s="143" t="e">
        <f>VLOOKUP(C65,'Field-Hunter'!$C$9:$H$138,6,FALSE)</f>
        <v>#N/A</v>
      </c>
      <c r="P65" s="143" t="e">
        <f>VLOOKUP(C65,'Field-Hunter'!$C$9:$H$138,5,FALSE)</f>
        <v>#N/A</v>
      </c>
      <c r="Q65" s="143" t="e">
        <f>VLOOKUP(C65,'Field-Hunter'!$C$9:$H$138,4,FALSE)</f>
        <v>#N/A</v>
      </c>
      <c r="R65" s="143" t="e">
        <f>VLOOKUP(C65,'Field-Hunter'!$C$9:$H$138,3,FALSE)</f>
        <v>#N/A</v>
      </c>
      <c r="S65" s="143" t="e">
        <f>VLOOKUP(C65,'Field-Hunter'!$C$9:$M$138,11,FALSE)</f>
        <v>#N/A</v>
      </c>
      <c r="T65" s="143" t="e">
        <f>VLOOKUP(C65,'Field-Hunter'!$C$9:$M$138,10,FALSE)</f>
        <v>#N/A</v>
      </c>
      <c r="U65" s="143" t="e">
        <f>VLOOKUP(C65,'Field-Hunter'!$C$9:$M$138,9,FALSE)</f>
        <v>#N/A</v>
      </c>
      <c r="V65" s="143" t="e">
        <f>VLOOKUP(C65,'Field-Hunter'!$C$9:$M$138,8,FALSE)</f>
        <v>#N/A</v>
      </c>
    </row>
    <row r="66" spans="1:22" ht="12.75">
      <c r="A66" s="4" t="s">
        <v>599</v>
      </c>
      <c r="B66" s="15" t="s">
        <v>145</v>
      </c>
      <c r="C66" s="12"/>
      <c r="D66" s="14"/>
      <c r="E66" s="14"/>
      <c r="F66" s="14"/>
      <c r="G66" s="14"/>
      <c r="H66" s="14"/>
      <c r="I66" s="14"/>
      <c r="J66" s="14"/>
      <c r="K66" s="14"/>
      <c r="L66" s="14"/>
      <c r="M66" s="14"/>
      <c r="N66" s="14"/>
      <c r="O66" s="143" t="e">
        <f>VLOOKUP(C66,'Field-Hunter'!$C$9:$H$138,6,FALSE)</f>
        <v>#N/A</v>
      </c>
      <c r="P66" s="143" t="e">
        <f>VLOOKUP(C66,'Field-Hunter'!$C$9:$H$138,5,FALSE)</f>
        <v>#N/A</v>
      </c>
      <c r="Q66" s="143" t="e">
        <f>VLOOKUP(C66,'Field-Hunter'!$C$9:$H$138,4,FALSE)</f>
        <v>#N/A</v>
      </c>
      <c r="R66" s="143" t="e">
        <f>VLOOKUP(C66,'Field-Hunter'!$C$9:$H$138,3,FALSE)</f>
        <v>#N/A</v>
      </c>
      <c r="S66" s="143" t="e">
        <f>VLOOKUP(C66,'Field-Hunter'!$C$9:$M$138,11,FALSE)</f>
        <v>#N/A</v>
      </c>
      <c r="T66" s="143" t="e">
        <f>VLOOKUP(C66,'Field-Hunter'!$C$9:$M$138,10,FALSE)</f>
        <v>#N/A</v>
      </c>
      <c r="U66" s="143" t="e">
        <f>VLOOKUP(C66,'Field-Hunter'!$C$9:$M$138,9,FALSE)</f>
        <v>#N/A</v>
      </c>
      <c r="V66" s="143" t="e">
        <f>VLOOKUP(C66,'Field-Hunter'!$C$9:$M$138,8,FALSE)</f>
        <v>#N/A</v>
      </c>
    </row>
    <row r="67" spans="1:22" ht="12.75">
      <c r="A67" s="4" t="s">
        <v>600</v>
      </c>
      <c r="B67" s="15" t="s">
        <v>334</v>
      </c>
      <c r="C67" s="12"/>
      <c r="D67" s="14"/>
      <c r="E67" s="14"/>
      <c r="F67" s="14"/>
      <c r="G67" s="14"/>
      <c r="H67" s="14"/>
      <c r="I67" s="14"/>
      <c r="J67" s="14"/>
      <c r="K67" s="14"/>
      <c r="L67" s="14"/>
      <c r="M67" s="14"/>
      <c r="N67" s="14"/>
      <c r="O67" s="143" t="e">
        <f>VLOOKUP(C67,'Field-Hunter'!$C$9:$H$138,6,FALSE)</f>
        <v>#N/A</v>
      </c>
      <c r="P67" s="143" t="e">
        <f>VLOOKUP(C67,'Field-Hunter'!$C$9:$H$138,5,FALSE)</f>
        <v>#N/A</v>
      </c>
      <c r="Q67" s="143" t="e">
        <f>VLOOKUP(C67,'Field-Hunter'!$C$9:$H$138,4,FALSE)</f>
        <v>#N/A</v>
      </c>
      <c r="R67" s="143" t="e">
        <f>VLOOKUP(C67,'Field-Hunter'!$C$9:$H$138,3,FALSE)</f>
        <v>#N/A</v>
      </c>
      <c r="S67" s="143" t="e">
        <f>VLOOKUP(C67,'Field-Hunter'!$C$9:$M$138,11,FALSE)</f>
        <v>#N/A</v>
      </c>
      <c r="T67" s="143" t="e">
        <f>VLOOKUP(C67,'Field-Hunter'!$C$9:$M$138,10,FALSE)</f>
        <v>#N/A</v>
      </c>
      <c r="U67" s="143" t="e">
        <f>VLOOKUP(C67,'Field-Hunter'!$C$9:$M$138,9,FALSE)</f>
        <v>#N/A</v>
      </c>
      <c r="V67" s="143" t="e">
        <f>VLOOKUP(C67,'Field-Hunter'!$C$9:$M$138,8,FALSE)</f>
        <v>#N/A</v>
      </c>
    </row>
    <row r="68" spans="1:22" ht="12.75">
      <c r="A68" s="4" t="s">
        <v>601</v>
      </c>
      <c r="B68" s="15" t="s">
        <v>335</v>
      </c>
      <c r="C68" s="12"/>
      <c r="D68" s="14"/>
      <c r="E68" s="14"/>
      <c r="F68" s="14"/>
      <c r="G68" s="14"/>
      <c r="H68" s="14"/>
      <c r="I68" s="14"/>
      <c r="J68" s="14"/>
      <c r="K68" s="14"/>
      <c r="L68" s="14"/>
      <c r="M68" s="14"/>
      <c r="N68" s="14"/>
      <c r="O68" s="143" t="e">
        <f>VLOOKUP(C68,'Field-Hunter'!$C$9:$H$138,6,FALSE)</f>
        <v>#N/A</v>
      </c>
      <c r="P68" s="143" t="e">
        <f>VLOOKUP(C68,'Field-Hunter'!$C$9:$H$138,5,FALSE)</f>
        <v>#N/A</v>
      </c>
      <c r="Q68" s="143" t="e">
        <f>VLOOKUP(C68,'Field-Hunter'!$C$9:$H$138,4,FALSE)</f>
        <v>#N/A</v>
      </c>
      <c r="R68" s="143" t="e">
        <f>VLOOKUP(C68,'Field-Hunter'!$C$9:$H$138,3,FALSE)</f>
        <v>#N/A</v>
      </c>
      <c r="S68" s="143" t="e">
        <f>VLOOKUP(C68,'Field-Hunter'!$C$9:$M$138,11,FALSE)</f>
        <v>#N/A</v>
      </c>
      <c r="T68" s="143" t="e">
        <f>VLOOKUP(C68,'Field-Hunter'!$C$9:$M$138,10,FALSE)</f>
        <v>#N/A</v>
      </c>
      <c r="U68" s="143" t="e">
        <f>VLOOKUP(C68,'Field-Hunter'!$C$9:$M$138,9,FALSE)</f>
        <v>#N/A</v>
      </c>
      <c r="V68" s="143" t="e">
        <f>VLOOKUP(C68,'Field-Hunter'!$C$9:$M$138,8,FALSE)</f>
        <v>#N/A</v>
      </c>
    </row>
    <row r="69" spans="1:22" ht="12.75">
      <c r="A69" s="4" t="s">
        <v>602</v>
      </c>
      <c r="B69" s="15" t="s">
        <v>336</v>
      </c>
      <c r="C69" s="12"/>
      <c r="D69" s="14"/>
      <c r="E69" s="14"/>
      <c r="F69" s="14"/>
      <c r="G69" s="14"/>
      <c r="H69" s="14"/>
      <c r="I69" s="14"/>
      <c r="J69" s="14"/>
      <c r="K69" s="14"/>
      <c r="L69" s="14"/>
      <c r="M69" s="14"/>
      <c r="N69" s="14"/>
      <c r="O69" s="143" t="e">
        <f>VLOOKUP(C69,'Field-Hunter'!$C$9:$H$138,6,FALSE)</f>
        <v>#N/A</v>
      </c>
      <c r="P69" s="143" t="e">
        <f>VLOOKUP(C69,'Field-Hunter'!$C$9:$H$138,5,FALSE)</f>
        <v>#N/A</v>
      </c>
      <c r="Q69" s="143" t="e">
        <f>VLOOKUP(C69,'Field-Hunter'!$C$9:$H$138,4,FALSE)</f>
        <v>#N/A</v>
      </c>
      <c r="R69" s="143" t="e">
        <f>VLOOKUP(C69,'Field-Hunter'!$C$9:$H$138,3,FALSE)</f>
        <v>#N/A</v>
      </c>
      <c r="S69" s="143" t="e">
        <f>VLOOKUP(C69,'Field-Hunter'!$C$9:$M$138,11,FALSE)</f>
        <v>#N/A</v>
      </c>
      <c r="T69" s="143" t="e">
        <f>VLOOKUP(C69,'Field-Hunter'!$C$9:$M$138,10,FALSE)</f>
        <v>#N/A</v>
      </c>
      <c r="U69" s="143" t="e">
        <f>VLOOKUP(C69,'Field-Hunter'!$C$9:$M$138,9,FALSE)</f>
        <v>#N/A</v>
      </c>
      <c r="V69" s="143" t="e">
        <f>VLOOKUP(C69,'Field-Hunter'!$C$9:$M$138,8,FALSE)</f>
        <v>#N/A</v>
      </c>
    </row>
    <row r="70" spans="1:22" ht="12.75">
      <c r="A70" s="4" t="s">
        <v>603</v>
      </c>
      <c r="B70" s="15" t="s">
        <v>337</v>
      </c>
      <c r="C70" s="12"/>
      <c r="D70" s="14"/>
      <c r="E70" s="14"/>
      <c r="F70" s="14"/>
      <c r="G70" s="14"/>
      <c r="H70" s="14"/>
      <c r="I70" s="14"/>
      <c r="J70" s="14"/>
      <c r="K70" s="14"/>
      <c r="L70" s="14"/>
      <c r="M70" s="14"/>
      <c r="N70" s="14"/>
      <c r="O70" s="143" t="e">
        <f>VLOOKUP(C70,'Field-Hunter'!$C$9:$H$138,6,FALSE)</f>
        <v>#N/A</v>
      </c>
      <c r="P70" s="143" t="e">
        <f>VLOOKUP(C70,'Field-Hunter'!$C$9:$H$138,5,FALSE)</f>
        <v>#N/A</v>
      </c>
      <c r="Q70" s="143" t="e">
        <f>VLOOKUP(C70,'Field-Hunter'!$C$9:$H$138,4,FALSE)</f>
        <v>#N/A</v>
      </c>
      <c r="R70" s="143" t="e">
        <f>VLOOKUP(C70,'Field-Hunter'!$C$9:$H$138,3,FALSE)</f>
        <v>#N/A</v>
      </c>
      <c r="S70" s="143" t="e">
        <f>VLOOKUP(C70,'Field-Hunter'!$C$9:$M$138,11,FALSE)</f>
        <v>#N/A</v>
      </c>
      <c r="T70" s="143" t="e">
        <f>VLOOKUP(C70,'Field-Hunter'!$C$9:$M$138,10,FALSE)</f>
        <v>#N/A</v>
      </c>
      <c r="U70" s="143" t="e">
        <f>VLOOKUP(C70,'Field-Hunter'!$C$9:$M$138,9,FALSE)</f>
        <v>#N/A</v>
      </c>
      <c r="V70" s="143" t="e">
        <f>VLOOKUP(C70,'Field-Hunter'!$C$9:$M$138,8,FALSE)</f>
        <v>#N/A</v>
      </c>
    </row>
    <row r="71" spans="1:22" ht="12.75">
      <c r="A71" s="4" t="s">
        <v>604</v>
      </c>
      <c r="B71" s="15" t="s">
        <v>111</v>
      </c>
      <c r="C71" s="12"/>
      <c r="D71" s="14"/>
      <c r="E71" s="14"/>
      <c r="F71" s="14"/>
      <c r="G71" s="14"/>
      <c r="H71" s="14"/>
      <c r="I71" s="14"/>
      <c r="J71" s="14"/>
      <c r="K71" s="14"/>
      <c r="L71" s="14"/>
      <c r="M71" s="14"/>
      <c r="N71" s="14"/>
      <c r="O71" s="143" t="e">
        <f>VLOOKUP(C71,'Field-Hunter'!$C$9:$H$138,6,FALSE)</f>
        <v>#N/A</v>
      </c>
      <c r="P71" s="143" t="e">
        <f>VLOOKUP(C71,'Field-Hunter'!$C$9:$H$138,5,FALSE)</f>
        <v>#N/A</v>
      </c>
      <c r="Q71" s="143" t="e">
        <f>VLOOKUP(C71,'Field-Hunter'!$C$9:$H$138,4,FALSE)</f>
        <v>#N/A</v>
      </c>
      <c r="R71" s="143" t="e">
        <f>VLOOKUP(C71,'Field-Hunter'!$C$9:$H$138,3,FALSE)</f>
        <v>#N/A</v>
      </c>
      <c r="S71" s="143" t="e">
        <f>VLOOKUP(C71,'Field-Hunter'!$C$9:$M$138,11,FALSE)</f>
        <v>#N/A</v>
      </c>
      <c r="T71" s="143" t="e">
        <f>VLOOKUP(C71,'Field-Hunter'!$C$9:$M$138,10,FALSE)</f>
        <v>#N/A</v>
      </c>
      <c r="U71" s="143" t="e">
        <f>VLOOKUP(C71,'Field-Hunter'!$C$9:$M$138,9,FALSE)</f>
        <v>#N/A</v>
      </c>
      <c r="V71" s="143" t="e">
        <f>VLOOKUP(C71,'Field-Hunter'!$C$9:$M$138,8,FALSE)</f>
        <v>#N/A</v>
      </c>
    </row>
    <row r="72" spans="1:22" ht="12.75">
      <c r="A72" s="4" t="s">
        <v>605</v>
      </c>
      <c r="B72" s="15" t="s">
        <v>338</v>
      </c>
      <c r="C72" s="12"/>
      <c r="D72" s="14"/>
      <c r="E72" s="14"/>
      <c r="F72" s="14"/>
      <c r="G72" s="14"/>
      <c r="H72" s="14"/>
      <c r="I72" s="14"/>
      <c r="J72" s="14"/>
      <c r="K72" s="14"/>
      <c r="L72" s="14"/>
      <c r="M72" s="14"/>
      <c r="N72" s="14"/>
      <c r="O72" s="143" t="e">
        <f>VLOOKUP(C72,'Field-Hunter'!$C$9:$H$138,6,FALSE)</f>
        <v>#N/A</v>
      </c>
      <c r="P72" s="143" t="e">
        <f>VLOOKUP(C72,'Field-Hunter'!$C$9:$H$138,5,FALSE)</f>
        <v>#N/A</v>
      </c>
      <c r="Q72" s="143" t="e">
        <f>VLOOKUP(C72,'Field-Hunter'!$C$9:$H$138,4,FALSE)</f>
        <v>#N/A</v>
      </c>
      <c r="R72" s="143" t="e">
        <f>VLOOKUP(C72,'Field-Hunter'!$C$9:$H$138,3,FALSE)</f>
        <v>#N/A</v>
      </c>
      <c r="S72" s="143" t="e">
        <f>VLOOKUP(C72,'Field-Hunter'!$C$9:$M$138,11,FALSE)</f>
        <v>#N/A</v>
      </c>
      <c r="T72" s="143" t="e">
        <f>VLOOKUP(C72,'Field-Hunter'!$C$9:$M$138,10,FALSE)</f>
        <v>#N/A</v>
      </c>
      <c r="U72" s="143" t="e">
        <f>VLOOKUP(C72,'Field-Hunter'!$C$9:$M$138,9,FALSE)</f>
        <v>#N/A</v>
      </c>
      <c r="V72" s="143" t="e">
        <f>VLOOKUP(C72,'Field-Hunter'!$C$9:$M$138,8,FALSE)</f>
        <v>#N/A</v>
      </c>
    </row>
    <row r="73" spans="1:22" ht="12.75">
      <c r="A73" s="4" t="s">
        <v>606</v>
      </c>
      <c r="B73" s="15" t="s">
        <v>339</v>
      </c>
      <c r="C73" s="12"/>
      <c r="D73" s="14"/>
      <c r="E73" s="14"/>
      <c r="F73" s="14"/>
      <c r="G73" s="14"/>
      <c r="H73" s="14"/>
      <c r="I73" s="14"/>
      <c r="J73" s="14"/>
      <c r="K73" s="14"/>
      <c r="L73" s="14"/>
      <c r="M73" s="14"/>
      <c r="N73" s="14"/>
      <c r="O73" s="143" t="e">
        <f>VLOOKUP(C73,'Field-Hunter'!$C$9:$H$138,6,FALSE)</f>
        <v>#N/A</v>
      </c>
      <c r="P73" s="143" t="e">
        <f>VLOOKUP(C73,'Field-Hunter'!$C$9:$H$138,5,FALSE)</f>
        <v>#N/A</v>
      </c>
      <c r="Q73" s="143" t="e">
        <f>VLOOKUP(C73,'Field-Hunter'!$C$9:$H$138,4,FALSE)</f>
        <v>#N/A</v>
      </c>
      <c r="R73" s="143" t="e">
        <f>VLOOKUP(C73,'Field-Hunter'!$C$9:$H$138,3,FALSE)</f>
        <v>#N/A</v>
      </c>
      <c r="S73" s="143" t="e">
        <f>VLOOKUP(C73,'Field-Hunter'!$C$9:$M$138,11,FALSE)</f>
        <v>#N/A</v>
      </c>
      <c r="T73" s="143" t="e">
        <f>VLOOKUP(C73,'Field-Hunter'!$C$9:$M$138,10,FALSE)</f>
        <v>#N/A</v>
      </c>
      <c r="U73" s="143" t="e">
        <f>VLOOKUP(C73,'Field-Hunter'!$C$9:$M$138,9,FALSE)</f>
        <v>#N/A</v>
      </c>
      <c r="V73" s="143" t="e">
        <f>VLOOKUP(C73,'Field-Hunter'!$C$9:$M$138,8,FALSE)</f>
        <v>#N/A</v>
      </c>
    </row>
    <row r="74" spans="1:22" ht="12.75">
      <c r="A74" s="4" t="s">
        <v>607</v>
      </c>
      <c r="B74" s="15" t="s">
        <v>340</v>
      </c>
      <c r="C74" s="12"/>
      <c r="D74" s="14"/>
      <c r="E74" s="14"/>
      <c r="F74" s="14"/>
      <c r="G74" s="14"/>
      <c r="H74" s="14"/>
      <c r="I74" s="14"/>
      <c r="J74" s="14"/>
      <c r="K74" s="14"/>
      <c r="L74" s="14"/>
      <c r="M74" s="14"/>
      <c r="N74" s="14"/>
      <c r="O74" s="143" t="e">
        <f>VLOOKUP(C74,'Field-Hunter'!$C$9:$H$138,6,FALSE)</f>
        <v>#N/A</v>
      </c>
      <c r="P74" s="143" t="e">
        <f>VLOOKUP(C74,'Field-Hunter'!$C$9:$H$138,5,FALSE)</f>
        <v>#N/A</v>
      </c>
      <c r="Q74" s="143" t="e">
        <f>VLOOKUP(C74,'Field-Hunter'!$C$9:$H$138,4,FALSE)</f>
        <v>#N/A</v>
      </c>
      <c r="R74" s="143" t="e">
        <f>VLOOKUP(C74,'Field-Hunter'!$C$9:$H$138,3,FALSE)</f>
        <v>#N/A</v>
      </c>
      <c r="S74" s="143" t="e">
        <f>VLOOKUP(C74,'Field-Hunter'!$C$9:$M$138,11,FALSE)</f>
        <v>#N/A</v>
      </c>
      <c r="T74" s="143" t="e">
        <f>VLOOKUP(C74,'Field-Hunter'!$C$9:$M$138,10,FALSE)</f>
        <v>#N/A</v>
      </c>
      <c r="U74" s="143" t="e">
        <f>VLOOKUP(C74,'Field-Hunter'!$C$9:$M$138,9,FALSE)</f>
        <v>#N/A</v>
      </c>
      <c r="V74" s="143" t="e">
        <f>VLOOKUP(C74,'Field-Hunter'!$C$9:$M$138,8,FALSE)</f>
        <v>#N/A</v>
      </c>
    </row>
    <row r="75" spans="1:22" ht="12.75">
      <c r="A75" s="4" t="s">
        <v>608</v>
      </c>
      <c r="B75" s="15" t="s">
        <v>341</v>
      </c>
      <c r="C75" s="69" t="s">
        <v>266</v>
      </c>
      <c r="D75" s="14"/>
      <c r="E75" s="14">
        <v>103</v>
      </c>
      <c r="F75" s="14"/>
      <c r="G75" s="14"/>
      <c r="H75" s="14"/>
      <c r="I75" s="14"/>
      <c r="J75" s="14"/>
      <c r="K75" s="14"/>
      <c r="L75" s="14"/>
      <c r="M75" s="14"/>
      <c r="N75" s="14"/>
      <c r="O75" s="143">
        <f>VLOOKUP(C75,'Field-Hunter'!$C$9:$H$138,6,FALSE)</f>
        <v>0</v>
      </c>
      <c r="P75" s="143">
        <f>VLOOKUP(C75,'Field-Hunter'!$C$9:$H$138,5,FALSE)</f>
        <v>0</v>
      </c>
      <c r="Q75" s="143">
        <f>VLOOKUP(C75,'Field-Hunter'!$C$9:$H$138,4,FALSE)</f>
        <v>0</v>
      </c>
      <c r="R75" s="143">
        <f>VLOOKUP(C75,'Field-Hunter'!$C$9:$H$138,3,FALSE)</f>
        <v>0</v>
      </c>
      <c r="S75" s="143">
        <f>VLOOKUP(C75,'Field-Hunter'!$C$9:$M$138,11,FALSE)</f>
        <v>0</v>
      </c>
      <c r="T75" s="143">
        <f>VLOOKUP(C75,'Field-Hunter'!$C$9:$M$138,10,FALSE)</f>
        <v>0</v>
      </c>
      <c r="U75" s="143">
        <f>VLOOKUP(C75,'Field-Hunter'!$C$9:$M$138,9,FALSE)</f>
        <v>0</v>
      </c>
      <c r="V75" s="143">
        <f>VLOOKUP(C75,'Field-Hunter'!$C$9:$M$138,8,FALSE)</f>
        <v>0</v>
      </c>
    </row>
    <row r="76" spans="1:22" ht="12.75">
      <c r="A76" s="4" t="s">
        <v>609</v>
      </c>
      <c r="B76" s="15" t="s">
        <v>56</v>
      </c>
      <c r="C76" s="69" t="s">
        <v>51</v>
      </c>
      <c r="D76" s="14"/>
      <c r="E76" s="14">
        <v>452</v>
      </c>
      <c r="F76" s="14"/>
      <c r="G76" s="14"/>
      <c r="H76" s="14"/>
      <c r="I76" s="14"/>
      <c r="J76" s="14"/>
      <c r="K76" s="14"/>
      <c r="L76" s="14"/>
      <c r="M76" s="14"/>
      <c r="N76" s="14"/>
      <c r="O76" s="143">
        <f>VLOOKUP(C76,'Field-Hunter'!$C$9:$H$138,6,FALSE)</f>
        <v>272.5</v>
      </c>
      <c r="P76" s="143">
        <f>VLOOKUP(C76,'Field-Hunter'!$C$9:$H$138,5,FALSE)</f>
        <v>381.5</v>
      </c>
      <c r="Q76" s="143">
        <f>VLOOKUP(C76,'Field-Hunter'!$C$9:$H$138,4,FALSE)</f>
        <v>436</v>
      </c>
      <c r="R76" s="143">
        <f>VLOOKUP(C76,'Field-Hunter'!$C$9:$H$138,3,FALSE)</f>
        <v>490.5</v>
      </c>
      <c r="S76" s="143">
        <f>VLOOKUP(C76,'Field-Hunter'!$C$9:$M$138,11,FALSE)</f>
        <v>273.5</v>
      </c>
      <c r="T76" s="143">
        <f>VLOOKUP(C76,'Field-Hunter'!$C$9:$M$138,10,FALSE)</f>
        <v>382.9</v>
      </c>
      <c r="U76" s="143">
        <f>VLOOKUP(C76,'Field-Hunter'!$C$9:$M$138,9,FALSE)</f>
        <v>437.6</v>
      </c>
      <c r="V76" s="143">
        <f>VLOOKUP(C76,'Field-Hunter'!$C$9:$M$138,8,FALSE)</f>
        <v>492.3</v>
      </c>
    </row>
    <row r="77" spans="1:22" ht="12.75">
      <c r="A77" s="4" t="s">
        <v>610</v>
      </c>
      <c r="B77" s="15" t="s">
        <v>125</v>
      </c>
      <c r="C77" s="186" t="s">
        <v>219</v>
      </c>
      <c r="D77" s="14">
        <v>257</v>
      </c>
      <c r="E77" s="14">
        <v>262</v>
      </c>
      <c r="F77" s="14"/>
      <c r="G77" s="14"/>
      <c r="H77" s="14"/>
      <c r="I77" s="14"/>
      <c r="J77" s="14"/>
      <c r="K77" s="14"/>
      <c r="L77" s="14"/>
      <c r="M77" s="14"/>
      <c r="N77" s="14"/>
      <c r="O77" s="143">
        <f>VLOOKUP(C77,'Field-Hunter'!$C$9:$H$138,6,FALSE)</f>
        <v>0</v>
      </c>
      <c r="P77" s="143">
        <f>VLOOKUP(C77,'Field-Hunter'!$C$9:$H$138,5,FALSE)</f>
        <v>0</v>
      </c>
      <c r="Q77" s="143">
        <f>VLOOKUP(C77,'Field-Hunter'!$C$9:$H$138,4,FALSE)</f>
        <v>0</v>
      </c>
      <c r="R77" s="143">
        <f>VLOOKUP(C77,'Field-Hunter'!$C$9:$H$138,3,FALSE)</f>
        <v>0</v>
      </c>
      <c r="S77" s="143">
        <f>VLOOKUP(C77,'Field-Hunter'!$C$9:$M$138,11,FALSE)</f>
        <v>0</v>
      </c>
      <c r="T77" s="143">
        <f>VLOOKUP(C77,'Field-Hunter'!$C$9:$M$138,10,FALSE)</f>
        <v>0</v>
      </c>
      <c r="U77" s="143">
        <f>VLOOKUP(C77,'Field-Hunter'!$C$9:$M$138,9,FALSE)</f>
        <v>0</v>
      </c>
      <c r="V77" s="143">
        <f>VLOOKUP(C77,'Field-Hunter'!$C$9:$M$138,8,FALSE)</f>
        <v>0</v>
      </c>
    </row>
    <row r="78" spans="1:22" ht="12.75">
      <c r="A78" s="4" t="s">
        <v>611</v>
      </c>
      <c r="B78" s="15" t="s">
        <v>165</v>
      </c>
      <c r="C78" s="69" t="s">
        <v>92</v>
      </c>
      <c r="D78" s="14">
        <v>366</v>
      </c>
      <c r="E78" s="14">
        <v>325</v>
      </c>
      <c r="F78" s="14"/>
      <c r="G78" s="14"/>
      <c r="H78" s="14"/>
      <c r="I78" s="14"/>
      <c r="J78" s="14"/>
      <c r="K78" s="14"/>
      <c r="L78" s="14"/>
      <c r="M78" s="14"/>
      <c r="N78" s="14"/>
      <c r="O78" s="143">
        <f>VLOOKUP(C78,'Field-Hunter'!$C$9:$H$138,6,FALSE)</f>
        <v>257</v>
      </c>
      <c r="P78" s="143">
        <f>VLOOKUP(C78,'Field-Hunter'!$C$9:$H$138,5,FALSE)</f>
        <v>359.79999999999995</v>
      </c>
      <c r="Q78" s="143">
        <f>VLOOKUP(C78,'Field-Hunter'!$C$9:$H$138,4,FALSE)</f>
        <v>411.20000000000005</v>
      </c>
      <c r="R78" s="143">
        <f>VLOOKUP(C78,'Field-Hunter'!$C$9:$H$138,3,FALSE)</f>
        <v>462.6</v>
      </c>
      <c r="S78" s="143">
        <f>VLOOKUP(C78,'Field-Hunter'!$C$9:$M$138,11,FALSE)</f>
        <v>254</v>
      </c>
      <c r="T78" s="143">
        <f>VLOOKUP(C78,'Field-Hunter'!$C$9:$M$138,10,FALSE)</f>
        <v>355.59999999999997</v>
      </c>
      <c r="U78" s="143">
        <f>VLOOKUP(C78,'Field-Hunter'!$C$9:$M$138,9,FALSE)</f>
        <v>406.40000000000003</v>
      </c>
      <c r="V78" s="143">
        <f>VLOOKUP(C78,'Field-Hunter'!$C$9:$M$138,8,FALSE)</f>
        <v>457.2</v>
      </c>
    </row>
    <row r="79" spans="1:22" ht="12.75">
      <c r="A79" s="4" t="s">
        <v>612</v>
      </c>
      <c r="B79" s="15" t="s">
        <v>169</v>
      </c>
      <c r="C79" s="69" t="s">
        <v>91</v>
      </c>
      <c r="D79" s="14">
        <v>365</v>
      </c>
      <c r="E79" s="14">
        <v>374</v>
      </c>
      <c r="F79" s="14"/>
      <c r="G79" s="14"/>
      <c r="H79" s="14"/>
      <c r="I79" s="14"/>
      <c r="J79" s="14"/>
      <c r="K79" s="14"/>
      <c r="L79" s="14"/>
      <c r="M79" s="14"/>
      <c r="N79" s="14"/>
      <c r="O79" s="143">
        <f>VLOOKUP(C79,'Field-Hunter'!$C$9:$H$138,6,FALSE)</f>
        <v>255</v>
      </c>
      <c r="P79" s="143">
        <f>VLOOKUP(C79,'Field-Hunter'!$C$9:$H$138,5,FALSE)</f>
        <v>357</v>
      </c>
      <c r="Q79" s="143">
        <f>VLOOKUP(C79,'Field-Hunter'!$C$9:$H$138,4,FALSE)</f>
        <v>408</v>
      </c>
      <c r="R79" s="143">
        <f>VLOOKUP(C79,'Field-Hunter'!$C$9:$H$138,3,FALSE)</f>
        <v>459</v>
      </c>
      <c r="S79" s="143">
        <f>VLOOKUP(C79,'Field-Hunter'!$C$9:$M$138,11,FALSE)</f>
        <v>256</v>
      </c>
      <c r="T79" s="143">
        <f>VLOOKUP(C79,'Field-Hunter'!$C$9:$M$138,10,FALSE)</f>
        <v>358.4</v>
      </c>
      <c r="U79" s="143">
        <f>VLOOKUP(C79,'Field-Hunter'!$C$9:$M$138,9,FALSE)</f>
        <v>409.6</v>
      </c>
      <c r="V79" s="143">
        <f>VLOOKUP(C79,'Field-Hunter'!$C$9:$M$138,8,FALSE)</f>
        <v>460.8</v>
      </c>
    </row>
    <row r="80" spans="1:22" ht="12.75">
      <c r="A80" s="4" t="s">
        <v>613</v>
      </c>
      <c r="B80" s="15" t="s">
        <v>65</v>
      </c>
      <c r="C80" s="69" t="s">
        <v>66</v>
      </c>
      <c r="D80" s="14">
        <v>353</v>
      </c>
      <c r="E80" s="14">
        <v>403</v>
      </c>
      <c r="F80" s="14"/>
      <c r="G80" s="14"/>
      <c r="H80" s="14"/>
      <c r="I80" s="14"/>
      <c r="J80" s="14"/>
      <c r="K80" s="14"/>
      <c r="L80" s="14"/>
      <c r="M80" s="14"/>
      <c r="N80" s="14"/>
      <c r="O80" s="143">
        <f>VLOOKUP(C80,'Field-Hunter'!$C$9:$H$138,6,FALSE)</f>
        <v>229.5</v>
      </c>
      <c r="P80" s="143">
        <f>VLOOKUP(C80,'Field-Hunter'!$C$9:$H$138,5,FALSE)</f>
        <v>321.29999999999995</v>
      </c>
      <c r="Q80" s="143">
        <f>VLOOKUP(C80,'Field-Hunter'!$C$9:$H$138,4,FALSE)</f>
        <v>367.20000000000005</v>
      </c>
      <c r="R80" s="143">
        <f>VLOOKUP(C80,'Field-Hunter'!$C$9:$H$138,3,FALSE)</f>
        <v>413.1</v>
      </c>
      <c r="S80" s="143">
        <f>VLOOKUP(C80,'Field-Hunter'!$C$9:$M$138,11,FALSE)</f>
        <v>232.5</v>
      </c>
      <c r="T80" s="143">
        <f>VLOOKUP(C80,'Field-Hunter'!$C$9:$M$138,10,FALSE)</f>
        <v>325.5</v>
      </c>
      <c r="U80" s="143">
        <f>VLOOKUP(C80,'Field-Hunter'!$C$9:$M$138,9,FALSE)</f>
        <v>372</v>
      </c>
      <c r="V80" s="143">
        <f>VLOOKUP(C80,'Field-Hunter'!$C$9:$M$138,8,FALSE)</f>
        <v>418.5</v>
      </c>
    </row>
    <row r="81" spans="1:22" ht="12.75">
      <c r="A81" s="4" t="s">
        <v>614</v>
      </c>
      <c r="B81" s="15" t="s">
        <v>342</v>
      </c>
      <c r="C81" s="12"/>
      <c r="D81" s="14"/>
      <c r="E81" s="14"/>
      <c r="F81" s="14"/>
      <c r="G81" s="14"/>
      <c r="H81" s="14"/>
      <c r="I81" s="14"/>
      <c r="J81" s="14"/>
      <c r="K81" s="14"/>
      <c r="L81" s="14"/>
      <c r="M81" s="14"/>
      <c r="N81" s="14"/>
      <c r="O81" s="143" t="e">
        <f>VLOOKUP(C81,'Field-Hunter'!$C$9:$H$138,6,FALSE)</f>
        <v>#N/A</v>
      </c>
      <c r="P81" s="143" t="e">
        <f>VLOOKUP(C81,'Field-Hunter'!$C$9:$H$138,5,FALSE)</f>
        <v>#N/A</v>
      </c>
      <c r="Q81" s="143" t="e">
        <f>VLOOKUP(C81,'Field-Hunter'!$C$9:$H$138,4,FALSE)</f>
        <v>#N/A</v>
      </c>
      <c r="R81" s="143" t="e">
        <f>VLOOKUP(C81,'Field-Hunter'!$C$9:$H$138,3,FALSE)</f>
        <v>#N/A</v>
      </c>
      <c r="S81" s="143" t="e">
        <f>VLOOKUP(C81,'Field-Hunter'!$C$9:$M$138,11,FALSE)</f>
        <v>#N/A</v>
      </c>
      <c r="T81" s="143" t="e">
        <f>VLOOKUP(C81,'Field-Hunter'!$C$9:$M$138,10,FALSE)</f>
        <v>#N/A</v>
      </c>
      <c r="U81" s="143" t="e">
        <f>VLOOKUP(C81,'Field-Hunter'!$C$9:$M$138,9,FALSE)</f>
        <v>#N/A</v>
      </c>
      <c r="V81" s="143" t="e">
        <f>VLOOKUP(C81,'Field-Hunter'!$C$9:$M$138,8,FALSE)</f>
        <v>#N/A</v>
      </c>
    </row>
    <row r="82" spans="1:22" ht="12.75">
      <c r="A82" s="4" t="s">
        <v>615</v>
      </c>
      <c r="B82" s="15" t="s">
        <v>343</v>
      </c>
      <c r="C82" s="12"/>
      <c r="D82" s="14"/>
      <c r="E82" s="14"/>
      <c r="F82" s="14"/>
      <c r="G82" s="14"/>
      <c r="H82" s="14"/>
      <c r="I82" s="14"/>
      <c r="J82" s="14"/>
      <c r="K82" s="14"/>
      <c r="L82" s="14"/>
      <c r="M82" s="14"/>
      <c r="N82" s="14"/>
      <c r="O82" s="143" t="e">
        <f>VLOOKUP(C82,'Field-Hunter'!$C$9:$H$138,6,FALSE)</f>
        <v>#N/A</v>
      </c>
      <c r="P82" s="143" t="e">
        <f>VLOOKUP(C82,'Field-Hunter'!$C$9:$H$138,5,FALSE)</f>
        <v>#N/A</v>
      </c>
      <c r="Q82" s="143" t="e">
        <f>VLOOKUP(C82,'Field-Hunter'!$C$9:$H$138,4,FALSE)</f>
        <v>#N/A</v>
      </c>
      <c r="R82" s="143" t="e">
        <f>VLOOKUP(C82,'Field-Hunter'!$C$9:$H$138,3,FALSE)</f>
        <v>#N/A</v>
      </c>
      <c r="S82" s="143" t="e">
        <f>VLOOKUP(C82,'Field-Hunter'!$C$9:$M$138,11,FALSE)</f>
        <v>#N/A</v>
      </c>
      <c r="T82" s="143" t="e">
        <f>VLOOKUP(C82,'Field-Hunter'!$C$9:$M$138,10,FALSE)</f>
        <v>#N/A</v>
      </c>
      <c r="U82" s="143" t="e">
        <f>VLOOKUP(C82,'Field-Hunter'!$C$9:$M$138,9,FALSE)</f>
        <v>#N/A</v>
      </c>
      <c r="V82" s="143" t="e">
        <f>VLOOKUP(C82,'Field-Hunter'!$C$9:$M$138,8,FALSE)</f>
        <v>#N/A</v>
      </c>
    </row>
    <row r="83" spans="1:22" ht="12.75">
      <c r="A83" s="4" t="s">
        <v>616</v>
      </c>
      <c r="B83" s="15" t="s">
        <v>344</v>
      </c>
      <c r="C83" s="12"/>
      <c r="D83" s="14"/>
      <c r="E83" s="14"/>
      <c r="F83" s="14"/>
      <c r="G83" s="14"/>
      <c r="H83" s="14"/>
      <c r="I83" s="14"/>
      <c r="J83" s="14"/>
      <c r="K83" s="14"/>
      <c r="L83" s="14"/>
      <c r="M83" s="14"/>
      <c r="N83" s="14"/>
      <c r="O83" s="143" t="e">
        <f>VLOOKUP(C83,'Field-Hunter'!$C$9:$H$138,6,FALSE)</f>
        <v>#N/A</v>
      </c>
      <c r="P83" s="143" t="e">
        <f>VLOOKUP(C83,'Field-Hunter'!$C$9:$H$138,5,FALSE)</f>
        <v>#N/A</v>
      </c>
      <c r="Q83" s="143" t="e">
        <f>VLOOKUP(C83,'Field-Hunter'!$C$9:$H$138,4,FALSE)</f>
        <v>#N/A</v>
      </c>
      <c r="R83" s="143" t="e">
        <f>VLOOKUP(C83,'Field-Hunter'!$C$9:$H$138,3,FALSE)</f>
        <v>#N/A</v>
      </c>
      <c r="S83" s="143" t="e">
        <f>VLOOKUP(C83,'Field-Hunter'!$C$9:$M$138,11,FALSE)</f>
        <v>#N/A</v>
      </c>
      <c r="T83" s="143" t="e">
        <f>VLOOKUP(C83,'Field-Hunter'!$C$9:$M$138,10,FALSE)</f>
        <v>#N/A</v>
      </c>
      <c r="U83" s="143" t="e">
        <f>VLOOKUP(C83,'Field-Hunter'!$C$9:$M$138,9,FALSE)</f>
        <v>#N/A</v>
      </c>
      <c r="V83" s="143" t="e">
        <f>VLOOKUP(C83,'Field-Hunter'!$C$9:$M$138,8,FALSE)</f>
        <v>#N/A</v>
      </c>
    </row>
    <row r="84" spans="1:22" ht="12.75">
      <c r="A84" s="4" t="s">
        <v>617</v>
      </c>
      <c r="B84" s="15" t="s">
        <v>345</v>
      </c>
      <c r="C84" s="12"/>
      <c r="D84" s="203"/>
      <c r="E84" s="14"/>
      <c r="F84" s="14"/>
      <c r="G84" s="14"/>
      <c r="H84" s="14"/>
      <c r="I84" s="14"/>
      <c r="J84" s="14"/>
      <c r="K84" s="14"/>
      <c r="L84" s="14"/>
      <c r="M84" s="14"/>
      <c r="N84" s="14"/>
      <c r="O84" s="143" t="e">
        <f>VLOOKUP(C84,'Field-Hunter'!$C$9:$H$138,6,FALSE)</f>
        <v>#N/A</v>
      </c>
      <c r="P84" s="143" t="e">
        <f>VLOOKUP(C84,'Field-Hunter'!$C$9:$H$138,5,FALSE)</f>
        <v>#N/A</v>
      </c>
      <c r="Q84" s="143" t="e">
        <f>VLOOKUP(C84,'Field-Hunter'!$C$9:$H$138,4,FALSE)</f>
        <v>#N/A</v>
      </c>
      <c r="R84" s="143" t="e">
        <f>VLOOKUP(C84,'Field-Hunter'!$C$9:$H$138,3,FALSE)</f>
        <v>#N/A</v>
      </c>
      <c r="S84" s="143" t="e">
        <f>VLOOKUP(C84,'Field-Hunter'!$C$9:$M$138,11,FALSE)</f>
        <v>#N/A</v>
      </c>
      <c r="T84" s="143" t="e">
        <f>VLOOKUP(C84,'Field-Hunter'!$C$9:$M$138,10,FALSE)</f>
        <v>#N/A</v>
      </c>
      <c r="U84" s="143" t="e">
        <f>VLOOKUP(C84,'Field-Hunter'!$C$9:$M$138,9,FALSE)</f>
        <v>#N/A</v>
      </c>
      <c r="V84" s="143" t="e">
        <f>VLOOKUP(C84,'Field-Hunter'!$C$9:$M$138,8,FALSE)</f>
        <v>#N/A</v>
      </c>
    </row>
    <row r="85" spans="1:22" ht="12.75">
      <c r="A85" s="4" t="s">
        <v>618</v>
      </c>
      <c r="B85" s="15" t="s">
        <v>346</v>
      </c>
      <c r="C85" s="12"/>
      <c r="D85" s="14"/>
      <c r="E85" s="14"/>
      <c r="F85" s="14"/>
      <c r="G85" s="14"/>
      <c r="H85" s="14"/>
      <c r="I85" s="14"/>
      <c r="J85" s="14"/>
      <c r="K85" s="14"/>
      <c r="L85" s="14"/>
      <c r="M85" s="14"/>
      <c r="N85" s="14"/>
      <c r="O85" s="143" t="e">
        <f>VLOOKUP(C85,'Field-Hunter'!$C$9:$H$138,6,FALSE)</f>
        <v>#N/A</v>
      </c>
      <c r="P85" s="143" t="e">
        <f>VLOOKUP(C85,'Field-Hunter'!$C$9:$H$138,5,FALSE)</f>
        <v>#N/A</v>
      </c>
      <c r="Q85" s="143" t="e">
        <f>VLOOKUP(C85,'Field-Hunter'!$C$9:$H$138,4,FALSE)</f>
        <v>#N/A</v>
      </c>
      <c r="R85" s="143" t="e">
        <f>VLOOKUP(C85,'Field-Hunter'!$C$9:$H$138,3,FALSE)</f>
        <v>#N/A</v>
      </c>
      <c r="S85" s="143" t="e">
        <f>VLOOKUP(C85,'Field-Hunter'!$C$9:$M$138,11,FALSE)</f>
        <v>#N/A</v>
      </c>
      <c r="T85" s="143" t="e">
        <f>VLOOKUP(C85,'Field-Hunter'!$C$9:$M$138,10,FALSE)</f>
        <v>#N/A</v>
      </c>
      <c r="U85" s="143" t="e">
        <f>VLOOKUP(C85,'Field-Hunter'!$C$9:$M$138,9,FALSE)</f>
        <v>#N/A</v>
      </c>
      <c r="V85" s="143" t="e">
        <f>VLOOKUP(C85,'Field-Hunter'!$C$9:$M$138,8,FALSE)</f>
        <v>#N/A</v>
      </c>
    </row>
    <row r="86" spans="1:22" ht="12.75">
      <c r="A86" s="4" t="s">
        <v>619</v>
      </c>
      <c r="B86" s="15" t="s">
        <v>347</v>
      </c>
      <c r="C86" s="12"/>
      <c r="D86" s="14"/>
      <c r="E86" s="14"/>
      <c r="F86" s="14"/>
      <c r="G86" s="14"/>
      <c r="H86" s="14"/>
      <c r="I86" s="14"/>
      <c r="J86" s="14"/>
      <c r="K86" s="14"/>
      <c r="L86" s="14"/>
      <c r="M86" s="14"/>
      <c r="N86" s="14"/>
      <c r="O86" s="143" t="e">
        <f>VLOOKUP(C86,'Field-Hunter'!$C$9:$H$138,6,FALSE)</f>
        <v>#N/A</v>
      </c>
      <c r="P86" s="143" t="e">
        <f>VLOOKUP(C86,'Field-Hunter'!$C$9:$H$138,5,FALSE)</f>
        <v>#N/A</v>
      </c>
      <c r="Q86" s="143" t="e">
        <f>VLOOKUP(C86,'Field-Hunter'!$C$9:$H$138,4,FALSE)</f>
        <v>#N/A</v>
      </c>
      <c r="R86" s="143" t="e">
        <f>VLOOKUP(C86,'Field-Hunter'!$C$9:$H$138,3,FALSE)</f>
        <v>#N/A</v>
      </c>
      <c r="S86" s="143" t="e">
        <f>VLOOKUP(C86,'Field-Hunter'!$C$9:$M$138,11,FALSE)</f>
        <v>#N/A</v>
      </c>
      <c r="T86" s="143" t="e">
        <f>VLOOKUP(C86,'Field-Hunter'!$C$9:$M$138,10,FALSE)</f>
        <v>#N/A</v>
      </c>
      <c r="U86" s="143" t="e">
        <f>VLOOKUP(C86,'Field-Hunter'!$C$9:$M$138,9,FALSE)</f>
        <v>#N/A</v>
      </c>
      <c r="V86" s="143" t="e">
        <f>VLOOKUP(C86,'Field-Hunter'!$C$9:$M$138,8,FALSE)</f>
        <v>#N/A</v>
      </c>
    </row>
    <row r="87" spans="1:22" ht="12.75">
      <c r="A87" s="4" t="s">
        <v>620</v>
      </c>
      <c r="B87" s="15" t="s">
        <v>348</v>
      </c>
      <c r="C87" s="12"/>
      <c r="D87" s="14"/>
      <c r="E87" s="14"/>
      <c r="F87" s="14"/>
      <c r="G87" s="14"/>
      <c r="H87" s="14"/>
      <c r="I87" s="14"/>
      <c r="J87" s="14"/>
      <c r="K87" s="14"/>
      <c r="L87" s="14"/>
      <c r="M87" s="14"/>
      <c r="N87" s="14"/>
      <c r="O87" s="143" t="e">
        <f>VLOOKUP(C87,'Field-Hunter'!$C$9:$H$138,6,FALSE)</f>
        <v>#N/A</v>
      </c>
      <c r="P87" s="143" t="e">
        <f>VLOOKUP(C87,'Field-Hunter'!$C$9:$H$138,5,FALSE)</f>
        <v>#N/A</v>
      </c>
      <c r="Q87" s="143" t="e">
        <f>VLOOKUP(C87,'Field-Hunter'!$C$9:$H$138,4,FALSE)</f>
        <v>#N/A</v>
      </c>
      <c r="R87" s="143" t="e">
        <f>VLOOKUP(C87,'Field-Hunter'!$C$9:$H$138,3,FALSE)</f>
        <v>#N/A</v>
      </c>
      <c r="S87" s="143" t="e">
        <f>VLOOKUP(C87,'Field-Hunter'!$C$9:$M$138,11,FALSE)</f>
        <v>#N/A</v>
      </c>
      <c r="T87" s="143" t="e">
        <f>VLOOKUP(C87,'Field-Hunter'!$C$9:$M$138,10,FALSE)</f>
        <v>#N/A</v>
      </c>
      <c r="U87" s="143" t="e">
        <f>VLOOKUP(C87,'Field-Hunter'!$C$9:$M$138,9,FALSE)</f>
        <v>#N/A</v>
      </c>
      <c r="V87" s="143" t="e">
        <f>VLOOKUP(C87,'Field-Hunter'!$C$9:$M$138,8,FALSE)</f>
        <v>#N/A</v>
      </c>
    </row>
    <row r="88" spans="1:22" ht="12.75">
      <c r="A88" s="4" t="s">
        <v>621</v>
      </c>
      <c r="B88" s="15" t="s">
        <v>349</v>
      </c>
      <c r="C88" s="12"/>
      <c r="D88" s="14"/>
      <c r="E88" s="14"/>
      <c r="F88" s="14"/>
      <c r="G88" s="14"/>
      <c r="H88" s="14"/>
      <c r="I88" s="14"/>
      <c r="J88" s="14"/>
      <c r="K88" s="14"/>
      <c r="L88" s="14"/>
      <c r="M88" s="14"/>
      <c r="N88" s="14"/>
      <c r="O88" s="143" t="e">
        <f>VLOOKUP(C88,'Field-Hunter'!$C$9:$H$138,6,FALSE)</f>
        <v>#N/A</v>
      </c>
      <c r="P88" s="143" t="e">
        <f>VLOOKUP(C88,'Field-Hunter'!$C$9:$H$138,5,FALSE)</f>
        <v>#N/A</v>
      </c>
      <c r="Q88" s="143" t="e">
        <f>VLOOKUP(C88,'Field-Hunter'!$C$9:$H$138,4,FALSE)</f>
        <v>#N/A</v>
      </c>
      <c r="R88" s="143" t="e">
        <f>VLOOKUP(C88,'Field-Hunter'!$C$9:$H$138,3,FALSE)</f>
        <v>#N/A</v>
      </c>
      <c r="S88" s="143" t="e">
        <f>VLOOKUP(C88,'Field-Hunter'!$C$9:$M$138,11,FALSE)</f>
        <v>#N/A</v>
      </c>
      <c r="T88" s="143" t="e">
        <f>VLOOKUP(C88,'Field-Hunter'!$C$9:$M$138,10,FALSE)</f>
        <v>#N/A</v>
      </c>
      <c r="U88" s="143" t="e">
        <f>VLOOKUP(C88,'Field-Hunter'!$C$9:$M$138,9,FALSE)</f>
        <v>#N/A</v>
      </c>
      <c r="V88" s="143" t="e">
        <f>VLOOKUP(C88,'Field-Hunter'!$C$9:$M$138,8,FALSE)</f>
        <v>#N/A</v>
      </c>
    </row>
    <row r="89" spans="1:22" ht="12.75">
      <c r="A89" s="4" t="s">
        <v>622</v>
      </c>
      <c r="B89" s="15" t="s">
        <v>350</v>
      </c>
      <c r="C89" s="12"/>
      <c r="D89" s="14"/>
      <c r="E89" s="14"/>
      <c r="F89" s="14"/>
      <c r="G89" s="14"/>
      <c r="H89" s="14"/>
      <c r="I89" s="14"/>
      <c r="J89" s="14"/>
      <c r="K89" s="14"/>
      <c r="L89" s="14"/>
      <c r="M89" s="14"/>
      <c r="N89" s="14"/>
      <c r="O89" s="143" t="e">
        <f>VLOOKUP(C89,'Field-Hunter'!$C$9:$H$138,6,FALSE)</f>
        <v>#N/A</v>
      </c>
      <c r="P89" s="143" t="e">
        <f>VLOOKUP(C89,'Field-Hunter'!$C$9:$H$138,5,FALSE)</f>
        <v>#N/A</v>
      </c>
      <c r="Q89" s="143" t="e">
        <f>VLOOKUP(C89,'Field-Hunter'!$C$9:$H$138,4,FALSE)</f>
        <v>#N/A</v>
      </c>
      <c r="R89" s="143" t="e">
        <f>VLOOKUP(C89,'Field-Hunter'!$C$9:$H$138,3,FALSE)</f>
        <v>#N/A</v>
      </c>
      <c r="S89" s="143" t="e">
        <f>VLOOKUP(C89,'Field-Hunter'!$C$9:$M$138,11,FALSE)</f>
        <v>#N/A</v>
      </c>
      <c r="T89" s="143" t="e">
        <f>VLOOKUP(C89,'Field-Hunter'!$C$9:$M$138,10,FALSE)</f>
        <v>#N/A</v>
      </c>
      <c r="U89" s="143" t="e">
        <f>VLOOKUP(C89,'Field-Hunter'!$C$9:$M$138,9,FALSE)</f>
        <v>#N/A</v>
      </c>
      <c r="V89" s="143" t="e">
        <f>VLOOKUP(C89,'Field-Hunter'!$C$9:$M$138,8,FALSE)</f>
        <v>#N/A</v>
      </c>
    </row>
    <row r="90" spans="1:22" ht="12.75">
      <c r="A90" s="4" t="s">
        <v>623</v>
      </c>
      <c r="B90" s="15" t="s">
        <v>107</v>
      </c>
      <c r="C90" s="12"/>
      <c r="D90" s="14"/>
      <c r="E90" s="14"/>
      <c r="F90" s="14"/>
      <c r="G90" s="14"/>
      <c r="H90" s="14"/>
      <c r="I90" s="14"/>
      <c r="J90" s="14"/>
      <c r="K90" s="14"/>
      <c r="L90" s="14"/>
      <c r="M90" s="14"/>
      <c r="N90" s="14"/>
      <c r="O90" s="143" t="e">
        <f>VLOOKUP(C90,'Field-Hunter'!$C$9:$H$138,6,FALSE)</f>
        <v>#N/A</v>
      </c>
      <c r="P90" s="143" t="e">
        <f>VLOOKUP(C90,'Field-Hunter'!$C$9:$H$138,5,FALSE)</f>
        <v>#N/A</v>
      </c>
      <c r="Q90" s="143" t="e">
        <f>VLOOKUP(C90,'Field-Hunter'!$C$9:$H$138,4,FALSE)</f>
        <v>#N/A</v>
      </c>
      <c r="R90" s="143" t="e">
        <f>VLOOKUP(C90,'Field-Hunter'!$C$9:$H$138,3,FALSE)</f>
        <v>#N/A</v>
      </c>
      <c r="S90" s="143" t="e">
        <f>VLOOKUP(C90,'Field-Hunter'!$C$9:$M$138,11,FALSE)</f>
        <v>#N/A</v>
      </c>
      <c r="T90" s="143" t="e">
        <f>VLOOKUP(C90,'Field-Hunter'!$C$9:$M$138,10,FALSE)</f>
        <v>#N/A</v>
      </c>
      <c r="U90" s="143" t="e">
        <f>VLOOKUP(C90,'Field-Hunter'!$C$9:$M$138,9,FALSE)</f>
        <v>#N/A</v>
      </c>
      <c r="V90" s="143" t="e">
        <f>VLOOKUP(C90,'Field-Hunter'!$C$9:$M$138,8,FALSE)</f>
        <v>#N/A</v>
      </c>
    </row>
    <row r="91" spans="1:22" ht="12.75">
      <c r="A91" s="4" t="s">
        <v>624</v>
      </c>
      <c r="B91" s="15" t="s">
        <v>351</v>
      </c>
      <c r="C91" s="12"/>
      <c r="D91" s="14"/>
      <c r="E91" s="14"/>
      <c r="F91" s="14"/>
      <c r="G91" s="14"/>
      <c r="H91" s="14"/>
      <c r="I91" s="14"/>
      <c r="J91" s="14"/>
      <c r="K91" s="14"/>
      <c r="L91" s="14"/>
      <c r="M91" s="14"/>
      <c r="N91" s="14"/>
      <c r="O91" s="143" t="e">
        <f>VLOOKUP(C91,'Field-Hunter'!$C$9:$H$138,6,FALSE)</f>
        <v>#N/A</v>
      </c>
      <c r="P91" s="143" t="e">
        <f>VLOOKUP(C91,'Field-Hunter'!$C$9:$H$138,5,FALSE)</f>
        <v>#N/A</v>
      </c>
      <c r="Q91" s="143" t="e">
        <f>VLOOKUP(C91,'Field-Hunter'!$C$9:$H$138,4,FALSE)</f>
        <v>#N/A</v>
      </c>
      <c r="R91" s="143" t="e">
        <f>VLOOKUP(C91,'Field-Hunter'!$C$9:$H$138,3,FALSE)</f>
        <v>#N/A</v>
      </c>
      <c r="S91" s="143" t="e">
        <f>VLOOKUP(C91,'Field-Hunter'!$C$9:$M$138,11,FALSE)</f>
        <v>#N/A</v>
      </c>
      <c r="T91" s="143" t="e">
        <f>VLOOKUP(C91,'Field-Hunter'!$C$9:$M$138,10,FALSE)</f>
        <v>#N/A</v>
      </c>
      <c r="U91" s="143" t="e">
        <f>VLOOKUP(C91,'Field-Hunter'!$C$9:$M$138,9,FALSE)</f>
        <v>#N/A</v>
      </c>
      <c r="V91" s="143" t="e">
        <f>VLOOKUP(C91,'Field-Hunter'!$C$9:$M$138,8,FALSE)</f>
        <v>#N/A</v>
      </c>
    </row>
    <row r="92" spans="1:22" ht="12.75">
      <c r="A92" s="4" t="s">
        <v>625</v>
      </c>
      <c r="B92" s="15" t="s">
        <v>352</v>
      </c>
      <c r="C92" s="12"/>
      <c r="D92" s="14"/>
      <c r="E92" s="14"/>
      <c r="F92" s="14"/>
      <c r="G92" s="14"/>
      <c r="H92" s="14"/>
      <c r="I92" s="14"/>
      <c r="J92" s="14"/>
      <c r="K92" s="14"/>
      <c r="L92" s="14"/>
      <c r="M92" s="14"/>
      <c r="N92" s="14"/>
      <c r="O92" s="143" t="e">
        <f>VLOOKUP(C92,'Field-Hunter'!$C$9:$H$138,6,FALSE)</f>
        <v>#N/A</v>
      </c>
      <c r="P92" s="143" t="e">
        <f>VLOOKUP(C92,'Field-Hunter'!$C$9:$H$138,5,FALSE)</f>
        <v>#N/A</v>
      </c>
      <c r="Q92" s="143" t="e">
        <f>VLOOKUP(C92,'Field-Hunter'!$C$9:$H$138,4,FALSE)</f>
        <v>#N/A</v>
      </c>
      <c r="R92" s="143" t="e">
        <f>VLOOKUP(C92,'Field-Hunter'!$C$9:$H$138,3,FALSE)</f>
        <v>#N/A</v>
      </c>
      <c r="S92" s="143" t="e">
        <f>VLOOKUP(C92,'Field-Hunter'!$C$9:$M$138,11,FALSE)</f>
        <v>#N/A</v>
      </c>
      <c r="T92" s="143" t="e">
        <f>VLOOKUP(C92,'Field-Hunter'!$C$9:$M$138,10,FALSE)</f>
        <v>#N/A</v>
      </c>
      <c r="U92" s="143" t="e">
        <f>VLOOKUP(C92,'Field-Hunter'!$C$9:$M$138,9,FALSE)</f>
        <v>#N/A</v>
      </c>
      <c r="V92" s="143" t="e">
        <f>VLOOKUP(C92,'Field-Hunter'!$C$9:$M$138,8,FALSE)</f>
        <v>#N/A</v>
      </c>
    </row>
    <row r="93" spans="1:22" ht="12.75">
      <c r="A93" s="4" t="s">
        <v>626</v>
      </c>
      <c r="B93" s="15" t="s">
        <v>353</v>
      </c>
      <c r="C93" s="12"/>
      <c r="D93" s="14"/>
      <c r="E93" s="14"/>
      <c r="F93" s="14"/>
      <c r="G93" s="14"/>
      <c r="H93" s="14"/>
      <c r="I93" s="14"/>
      <c r="J93" s="14"/>
      <c r="K93" s="14"/>
      <c r="L93" s="14"/>
      <c r="M93" s="14"/>
      <c r="N93" s="14"/>
      <c r="O93" s="143" t="e">
        <f>VLOOKUP(C93,'Field-Hunter'!$C$9:$H$138,6,FALSE)</f>
        <v>#N/A</v>
      </c>
      <c r="P93" s="143" t="e">
        <f>VLOOKUP(C93,'Field-Hunter'!$C$9:$H$138,5,FALSE)</f>
        <v>#N/A</v>
      </c>
      <c r="Q93" s="143" t="e">
        <f>VLOOKUP(C93,'Field-Hunter'!$C$9:$H$138,4,FALSE)</f>
        <v>#N/A</v>
      </c>
      <c r="R93" s="143" t="e">
        <f>VLOOKUP(C93,'Field-Hunter'!$C$9:$H$138,3,FALSE)</f>
        <v>#N/A</v>
      </c>
      <c r="S93" s="143" t="e">
        <f>VLOOKUP(C93,'Field-Hunter'!$C$9:$M$138,11,FALSE)</f>
        <v>#N/A</v>
      </c>
      <c r="T93" s="143" t="e">
        <f>VLOOKUP(C93,'Field-Hunter'!$C$9:$M$138,10,FALSE)</f>
        <v>#N/A</v>
      </c>
      <c r="U93" s="143" t="e">
        <f>VLOOKUP(C93,'Field-Hunter'!$C$9:$M$138,9,FALSE)</f>
        <v>#N/A</v>
      </c>
      <c r="V93" s="143" t="e">
        <f>VLOOKUP(C93,'Field-Hunter'!$C$9:$M$138,8,FALSE)</f>
        <v>#N/A</v>
      </c>
    </row>
    <row r="94" spans="1:22" ht="12.75">
      <c r="A94" s="4" t="s">
        <v>627</v>
      </c>
      <c r="B94" s="15" t="s">
        <v>131</v>
      </c>
      <c r="C94" s="12"/>
      <c r="D94" s="14"/>
      <c r="E94" s="14"/>
      <c r="F94" s="14"/>
      <c r="G94" s="14"/>
      <c r="H94" s="14"/>
      <c r="I94" s="14"/>
      <c r="J94" s="14"/>
      <c r="K94" s="14"/>
      <c r="L94" s="14"/>
      <c r="M94" s="14"/>
      <c r="N94" s="14"/>
      <c r="O94" s="143" t="e">
        <f>VLOOKUP(C94,'Field-Hunter'!$C$9:$H$138,6,FALSE)</f>
        <v>#N/A</v>
      </c>
      <c r="P94" s="143" t="e">
        <f>VLOOKUP(C94,'Field-Hunter'!$C$9:$H$138,5,FALSE)</f>
        <v>#N/A</v>
      </c>
      <c r="Q94" s="143" t="e">
        <f>VLOOKUP(C94,'Field-Hunter'!$C$9:$H$138,4,FALSE)</f>
        <v>#N/A</v>
      </c>
      <c r="R94" s="143" t="e">
        <f>VLOOKUP(C94,'Field-Hunter'!$C$9:$H$138,3,FALSE)</f>
        <v>#N/A</v>
      </c>
      <c r="S94" s="143" t="e">
        <f>VLOOKUP(C94,'Field-Hunter'!$C$9:$M$138,11,FALSE)</f>
        <v>#N/A</v>
      </c>
      <c r="T94" s="143" t="e">
        <f>VLOOKUP(C94,'Field-Hunter'!$C$9:$M$138,10,FALSE)</f>
        <v>#N/A</v>
      </c>
      <c r="U94" s="143" t="e">
        <f>VLOOKUP(C94,'Field-Hunter'!$C$9:$M$138,9,FALSE)</f>
        <v>#N/A</v>
      </c>
      <c r="V94" s="143" t="e">
        <f>VLOOKUP(C94,'Field-Hunter'!$C$9:$M$138,8,FALSE)</f>
        <v>#N/A</v>
      </c>
    </row>
    <row r="95" spans="1:22" ht="12.75">
      <c r="A95" s="4" t="s">
        <v>628</v>
      </c>
      <c r="B95" s="15" t="s">
        <v>354</v>
      </c>
      <c r="C95" s="12"/>
      <c r="D95" s="14"/>
      <c r="E95" s="14"/>
      <c r="F95" s="14"/>
      <c r="G95" s="14"/>
      <c r="H95" s="14"/>
      <c r="I95" s="14"/>
      <c r="J95" s="14"/>
      <c r="K95" s="14"/>
      <c r="L95" s="14"/>
      <c r="M95" s="14"/>
      <c r="N95" s="14"/>
      <c r="O95" s="143" t="e">
        <f>VLOOKUP(C95,'Field-Hunter'!$C$9:$H$138,6,FALSE)</f>
        <v>#N/A</v>
      </c>
      <c r="P95" s="143" t="e">
        <f>VLOOKUP(C95,'Field-Hunter'!$C$9:$H$138,5,FALSE)</f>
        <v>#N/A</v>
      </c>
      <c r="Q95" s="143" t="e">
        <f>VLOOKUP(C95,'Field-Hunter'!$C$9:$H$138,4,FALSE)</f>
        <v>#N/A</v>
      </c>
      <c r="R95" s="143" t="e">
        <f>VLOOKUP(C95,'Field-Hunter'!$C$9:$H$138,3,FALSE)</f>
        <v>#N/A</v>
      </c>
      <c r="S95" s="143" t="e">
        <f>VLOOKUP(C95,'Field-Hunter'!$C$9:$M$138,11,FALSE)</f>
        <v>#N/A</v>
      </c>
      <c r="T95" s="143" t="e">
        <f>VLOOKUP(C95,'Field-Hunter'!$C$9:$M$138,10,FALSE)</f>
        <v>#N/A</v>
      </c>
      <c r="U95" s="143" t="e">
        <f>VLOOKUP(C95,'Field-Hunter'!$C$9:$M$138,9,FALSE)</f>
        <v>#N/A</v>
      </c>
      <c r="V95" s="143" t="e">
        <f>VLOOKUP(C95,'Field-Hunter'!$C$9:$M$138,8,FALSE)</f>
        <v>#N/A</v>
      </c>
    </row>
    <row r="96" spans="1:22" ht="12.75">
      <c r="A96" s="4" t="s">
        <v>629</v>
      </c>
      <c r="B96" s="15" t="s">
        <v>355</v>
      </c>
      <c r="C96" s="12"/>
      <c r="D96" s="14"/>
      <c r="E96" s="14"/>
      <c r="F96" s="14"/>
      <c r="G96" s="14"/>
      <c r="H96" s="14"/>
      <c r="I96" s="14"/>
      <c r="J96" s="14"/>
      <c r="K96" s="14"/>
      <c r="L96" s="14"/>
      <c r="M96" s="14"/>
      <c r="N96" s="14"/>
      <c r="O96" s="143" t="e">
        <f>VLOOKUP(C96,'Field-Hunter'!$C$9:$H$138,6,FALSE)</f>
        <v>#N/A</v>
      </c>
      <c r="P96" s="143" t="e">
        <f>VLOOKUP(C96,'Field-Hunter'!$C$9:$H$138,5,FALSE)</f>
        <v>#N/A</v>
      </c>
      <c r="Q96" s="143" t="e">
        <f>VLOOKUP(C96,'Field-Hunter'!$C$9:$H$138,4,FALSE)</f>
        <v>#N/A</v>
      </c>
      <c r="R96" s="143" t="e">
        <f>VLOOKUP(C96,'Field-Hunter'!$C$9:$H$138,3,FALSE)</f>
        <v>#N/A</v>
      </c>
      <c r="S96" s="143" t="e">
        <f>VLOOKUP(C96,'Field-Hunter'!$C$9:$M$138,11,FALSE)</f>
        <v>#N/A</v>
      </c>
      <c r="T96" s="143" t="e">
        <f>VLOOKUP(C96,'Field-Hunter'!$C$9:$M$138,10,FALSE)</f>
        <v>#N/A</v>
      </c>
      <c r="U96" s="143" t="e">
        <f>VLOOKUP(C96,'Field-Hunter'!$C$9:$M$138,9,FALSE)</f>
        <v>#N/A</v>
      </c>
      <c r="V96" s="143" t="e">
        <f>VLOOKUP(C96,'Field-Hunter'!$C$9:$M$138,8,FALSE)</f>
        <v>#N/A</v>
      </c>
    </row>
    <row r="97" spans="1:22" ht="12.75">
      <c r="A97" s="4" t="s">
        <v>630</v>
      </c>
      <c r="B97" s="15" t="s">
        <v>356</v>
      </c>
      <c r="C97" s="12"/>
      <c r="D97" s="14"/>
      <c r="E97" s="14"/>
      <c r="F97" s="14"/>
      <c r="G97" s="14"/>
      <c r="H97" s="14"/>
      <c r="I97" s="14"/>
      <c r="J97" s="14"/>
      <c r="K97" s="14"/>
      <c r="L97" s="14"/>
      <c r="M97" s="14"/>
      <c r="N97" s="14"/>
      <c r="O97" s="143" t="e">
        <f>VLOOKUP(C97,'Field-Hunter'!$C$9:$H$138,6,FALSE)</f>
        <v>#N/A</v>
      </c>
      <c r="P97" s="143" t="e">
        <f>VLOOKUP(C97,'Field-Hunter'!$C$9:$H$138,5,FALSE)</f>
        <v>#N/A</v>
      </c>
      <c r="Q97" s="143" t="e">
        <f>VLOOKUP(C97,'Field-Hunter'!$C$9:$H$138,4,FALSE)</f>
        <v>#N/A</v>
      </c>
      <c r="R97" s="143" t="e">
        <f>VLOOKUP(C97,'Field-Hunter'!$C$9:$H$138,3,FALSE)</f>
        <v>#N/A</v>
      </c>
      <c r="S97" s="143" t="e">
        <f>VLOOKUP(C97,'Field-Hunter'!$C$9:$M$138,11,FALSE)</f>
        <v>#N/A</v>
      </c>
      <c r="T97" s="143" t="e">
        <f>VLOOKUP(C97,'Field-Hunter'!$C$9:$M$138,10,FALSE)</f>
        <v>#N/A</v>
      </c>
      <c r="U97" s="143" t="e">
        <f>VLOOKUP(C97,'Field-Hunter'!$C$9:$M$138,9,FALSE)</f>
        <v>#N/A</v>
      </c>
      <c r="V97" s="143" t="e">
        <f>VLOOKUP(C97,'Field-Hunter'!$C$9:$M$138,8,FALSE)</f>
        <v>#N/A</v>
      </c>
    </row>
    <row r="98" spans="1:22" ht="12.75">
      <c r="A98" s="4" t="s">
        <v>631</v>
      </c>
      <c r="B98" s="15" t="s">
        <v>357</v>
      </c>
      <c r="C98" s="12"/>
      <c r="D98" s="14"/>
      <c r="E98" s="14"/>
      <c r="F98" s="14"/>
      <c r="G98" s="14"/>
      <c r="H98" s="14"/>
      <c r="I98" s="14"/>
      <c r="J98" s="14"/>
      <c r="K98" s="14"/>
      <c r="L98" s="14"/>
      <c r="M98" s="14"/>
      <c r="N98" s="14"/>
      <c r="O98" s="143" t="e">
        <f>VLOOKUP(C98,'Field-Hunter'!$C$9:$H$138,6,FALSE)</f>
        <v>#N/A</v>
      </c>
      <c r="P98" s="143" t="e">
        <f>VLOOKUP(C98,'Field-Hunter'!$C$9:$H$138,5,FALSE)</f>
        <v>#N/A</v>
      </c>
      <c r="Q98" s="143" t="e">
        <f>VLOOKUP(C98,'Field-Hunter'!$C$9:$H$138,4,FALSE)</f>
        <v>#N/A</v>
      </c>
      <c r="R98" s="143" t="e">
        <f>VLOOKUP(C98,'Field-Hunter'!$C$9:$H$138,3,FALSE)</f>
        <v>#N/A</v>
      </c>
      <c r="S98" s="143" t="e">
        <f>VLOOKUP(C98,'Field-Hunter'!$C$9:$M$138,11,FALSE)</f>
        <v>#N/A</v>
      </c>
      <c r="T98" s="143" t="e">
        <f>VLOOKUP(C98,'Field-Hunter'!$C$9:$M$138,10,FALSE)</f>
        <v>#N/A</v>
      </c>
      <c r="U98" s="143" t="e">
        <f>VLOOKUP(C98,'Field-Hunter'!$C$9:$M$138,9,FALSE)</f>
        <v>#N/A</v>
      </c>
      <c r="V98" s="143" t="e">
        <f>VLOOKUP(C98,'Field-Hunter'!$C$9:$M$138,8,FALSE)</f>
        <v>#N/A</v>
      </c>
    </row>
    <row r="99" spans="1:22" ht="12.75">
      <c r="A99" s="4" t="s">
        <v>632</v>
      </c>
      <c r="B99" s="15" t="s">
        <v>358</v>
      </c>
      <c r="C99" s="12"/>
      <c r="D99" s="14"/>
      <c r="E99" s="14"/>
      <c r="F99" s="14"/>
      <c r="G99" s="14"/>
      <c r="H99" s="14"/>
      <c r="I99" s="14"/>
      <c r="J99" s="14"/>
      <c r="K99" s="14"/>
      <c r="L99" s="14"/>
      <c r="M99" s="14"/>
      <c r="N99" s="14"/>
      <c r="O99" s="143" t="e">
        <f>VLOOKUP(C99,'Field-Hunter'!$C$9:$H$138,6,FALSE)</f>
        <v>#N/A</v>
      </c>
      <c r="P99" s="143" t="e">
        <f>VLOOKUP(C99,'Field-Hunter'!$C$9:$H$138,5,FALSE)</f>
        <v>#N/A</v>
      </c>
      <c r="Q99" s="143" t="e">
        <f>VLOOKUP(C99,'Field-Hunter'!$C$9:$H$138,4,FALSE)</f>
        <v>#N/A</v>
      </c>
      <c r="R99" s="143" t="e">
        <f>VLOOKUP(C99,'Field-Hunter'!$C$9:$H$138,3,FALSE)</f>
        <v>#N/A</v>
      </c>
      <c r="S99" s="143" t="e">
        <f>VLOOKUP(C99,'Field-Hunter'!$C$9:$M$138,11,FALSE)</f>
        <v>#N/A</v>
      </c>
      <c r="T99" s="143" t="e">
        <f>VLOOKUP(C99,'Field-Hunter'!$C$9:$M$138,10,FALSE)</f>
        <v>#N/A</v>
      </c>
      <c r="U99" s="143" t="e">
        <f>VLOOKUP(C99,'Field-Hunter'!$C$9:$M$138,9,FALSE)</f>
        <v>#N/A</v>
      </c>
      <c r="V99" s="143" t="e">
        <f>VLOOKUP(C99,'Field-Hunter'!$C$9:$M$138,8,FALSE)</f>
        <v>#N/A</v>
      </c>
    </row>
    <row r="100" spans="1:22" ht="12.75">
      <c r="A100" s="4" t="s">
        <v>633</v>
      </c>
      <c r="B100" s="15" t="s">
        <v>359</v>
      </c>
      <c r="C100" s="69" t="s">
        <v>85</v>
      </c>
      <c r="D100" s="14"/>
      <c r="E100" s="14">
        <v>253</v>
      </c>
      <c r="F100" s="14"/>
      <c r="G100" s="14"/>
      <c r="H100" s="14"/>
      <c r="I100" s="14"/>
      <c r="J100" s="14"/>
      <c r="K100" s="14"/>
      <c r="L100" s="14"/>
      <c r="M100" s="14"/>
      <c r="N100" s="14"/>
      <c r="O100" s="143">
        <f>VLOOKUP(C100,'Field-Hunter'!$C$9:$H$138,6,FALSE)</f>
        <v>183</v>
      </c>
      <c r="P100" s="143">
        <f>VLOOKUP(C100,'Field-Hunter'!$C$9:$H$138,5,FALSE)</f>
        <v>256.2</v>
      </c>
      <c r="Q100" s="143">
        <f>VLOOKUP(C100,'Field-Hunter'!$C$9:$H$138,4,FALSE)</f>
        <v>292.8</v>
      </c>
      <c r="R100" s="143">
        <f>VLOOKUP(C100,'Field-Hunter'!$C$9:$H$138,3,FALSE)</f>
        <v>329.40000000000003</v>
      </c>
      <c r="S100" s="143">
        <f>VLOOKUP(C100,'Field-Hunter'!$C$9:$M$138,11,FALSE)</f>
        <v>189.5</v>
      </c>
      <c r="T100" s="143">
        <f>VLOOKUP(C100,'Field-Hunter'!$C$9:$M$138,10,FALSE)</f>
        <v>265.3</v>
      </c>
      <c r="U100" s="143">
        <f>VLOOKUP(C100,'Field-Hunter'!$C$9:$M$138,9,FALSE)</f>
        <v>303.2</v>
      </c>
      <c r="V100" s="143">
        <f>VLOOKUP(C100,'Field-Hunter'!$C$9:$M$138,8,FALSE)</f>
        <v>341.1</v>
      </c>
    </row>
    <row r="101" spans="1:22" ht="12.75">
      <c r="A101" s="4" t="s">
        <v>634</v>
      </c>
      <c r="B101" s="15" t="s">
        <v>360</v>
      </c>
      <c r="C101" s="69" t="s">
        <v>86</v>
      </c>
      <c r="D101" s="14"/>
      <c r="E101" s="14">
        <v>245</v>
      </c>
      <c r="F101" s="14"/>
      <c r="G101" s="14"/>
      <c r="H101" s="14"/>
      <c r="I101" s="14"/>
      <c r="J101" s="14"/>
      <c r="K101" s="14"/>
      <c r="L101" s="14"/>
      <c r="M101" s="14"/>
      <c r="N101" s="14"/>
      <c r="O101" s="143">
        <f>VLOOKUP(C101,'Field-Hunter'!$C$9:$H$138,6,FALSE)</f>
        <v>196</v>
      </c>
      <c r="P101" s="143">
        <f>VLOOKUP(C101,'Field-Hunter'!$C$9:$H$138,5,FALSE)</f>
        <v>274.39999999999998</v>
      </c>
      <c r="Q101" s="143">
        <f>VLOOKUP(C101,'Field-Hunter'!$C$9:$H$138,4,FALSE)</f>
        <v>313.60000000000002</v>
      </c>
      <c r="R101" s="143">
        <f>VLOOKUP(C101,'Field-Hunter'!$C$9:$H$138,3,FALSE)</f>
        <v>352.8</v>
      </c>
      <c r="S101" s="143">
        <f>VLOOKUP(C101,'Field-Hunter'!$C$9:$M$138,11,FALSE)</f>
        <v>201.5</v>
      </c>
      <c r="T101" s="143">
        <f>VLOOKUP(C101,'Field-Hunter'!$C$9:$M$138,10,FALSE)</f>
        <v>282.09999999999997</v>
      </c>
      <c r="U101" s="143">
        <f>VLOOKUP(C101,'Field-Hunter'!$C$9:$M$138,9,FALSE)</f>
        <v>322.40000000000003</v>
      </c>
      <c r="V101" s="143">
        <f>VLOOKUP(C101,'Field-Hunter'!$C$9:$M$138,8,FALSE)</f>
        <v>362.7</v>
      </c>
    </row>
    <row r="102" spans="1:22" ht="12.75">
      <c r="A102" s="4" t="s">
        <v>635</v>
      </c>
      <c r="B102" s="15" t="s">
        <v>361</v>
      </c>
      <c r="C102" s="69" t="s">
        <v>181</v>
      </c>
      <c r="D102" s="14"/>
      <c r="E102" s="14">
        <v>74</v>
      </c>
      <c r="F102" s="14"/>
      <c r="G102" s="14"/>
      <c r="H102" s="14"/>
      <c r="I102" s="14"/>
      <c r="J102" s="14"/>
      <c r="K102" s="14"/>
      <c r="L102" s="14"/>
      <c r="M102" s="14"/>
      <c r="N102" s="14"/>
      <c r="O102" s="143">
        <f>VLOOKUP(C102,'Field-Hunter'!$C$9:$H$138,6,FALSE)</f>
        <v>71</v>
      </c>
      <c r="P102" s="143">
        <f>VLOOKUP(C102,'Field-Hunter'!$C$9:$H$138,5,FALSE)</f>
        <v>99.399999999999991</v>
      </c>
      <c r="Q102" s="143">
        <f>VLOOKUP(C102,'Field-Hunter'!$C$9:$H$138,4,FALSE)</f>
        <v>113.60000000000001</v>
      </c>
      <c r="R102" s="143">
        <f>VLOOKUP(C102,'Field-Hunter'!$C$9:$H$138,3,FALSE)</f>
        <v>127.8</v>
      </c>
      <c r="S102" s="143">
        <f>VLOOKUP(C102,'Field-Hunter'!$C$9:$M$138,11,FALSE)</f>
        <v>67.5</v>
      </c>
      <c r="T102" s="143">
        <f>VLOOKUP(C102,'Field-Hunter'!$C$9:$M$138,10,FALSE)</f>
        <v>94.5</v>
      </c>
      <c r="U102" s="143">
        <f>VLOOKUP(C102,'Field-Hunter'!$C$9:$M$138,9,FALSE)</f>
        <v>108</v>
      </c>
      <c r="V102" s="143">
        <f>VLOOKUP(C102,'Field-Hunter'!$C$9:$M$138,8,FALSE)</f>
        <v>121.5</v>
      </c>
    </row>
    <row r="103" spans="1:22" ht="12.75">
      <c r="A103" s="4" t="s">
        <v>636</v>
      </c>
      <c r="B103" s="15" t="s">
        <v>362</v>
      </c>
      <c r="C103" s="69" t="s">
        <v>49</v>
      </c>
      <c r="D103" s="14"/>
      <c r="E103" s="14">
        <v>189</v>
      </c>
      <c r="F103" s="14"/>
      <c r="G103" s="14"/>
      <c r="H103" s="14"/>
      <c r="I103" s="14"/>
      <c r="J103" s="14"/>
      <c r="K103" s="14"/>
      <c r="L103" s="14"/>
      <c r="M103" s="14"/>
      <c r="N103" s="14"/>
      <c r="O103" s="143">
        <f>VLOOKUP(C103,'Field-Hunter'!$C$9:$H$138,6,FALSE)</f>
        <v>84</v>
      </c>
      <c r="P103" s="143">
        <f>VLOOKUP(C103,'Field-Hunter'!$C$9:$H$138,5,FALSE)</f>
        <v>117.6</v>
      </c>
      <c r="Q103" s="143">
        <f>VLOOKUP(C103,'Field-Hunter'!$C$9:$H$138,4,FALSE)</f>
        <v>134.4</v>
      </c>
      <c r="R103" s="143">
        <f>VLOOKUP(C103,'Field-Hunter'!$C$9:$H$138,3,FALSE)</f>
        <v>151.20000000000002</v>
      </c>
      <c r="S103" s="143">
        <f>VLOOKUP(C103,'Field-Hunter'!$C$9:$M$138,11,FALSE)</f>
        <v>94.5</v>
      </c>
      <c r="T103" s="143">
        <f>VLOOKUP(C103,'Field-Hunter'!$C$9:$M$138,10,FALSE)</f>
        <v>132.29999999999998</v>
      </c>
      <c r="U103" s="143">
        <f>VLOOKUP(C103,'Field-Hunter'!$C$9:$M$138,9,FALSE)</f>
        <v>151.20000000000002</v>
      </c>
      <c r="V103" s="143">
        <f>VLOOKUP(C103,'Field-Hunter'!$C$9:$M$138,8,FALSE)</f>
        <v>170.1</v>
      </c>
    </row>
    <row r="104" spans="1:22" ht="12.75">
      <c r="A104" s="4" t="s">
        <v>637</v>
      </c>
      <c r="B104" s="15" t="s">
        <v>363</v>
      </c>
      <c r="C104" s="69" t="s">
        <v>180</v>
      </c>
      <c r="D104" s="14"/>
      <c r="E104" s="14">
        <v>183</v>
      </c>
      <c r="F104" s="14"/>
      <c r="G104" s="14"/>
      <c r="H104" s="14"/>
      <c r="I104" s="14"/>
      <c r="J104" s="14"/>
      <c r="K104" s="14"/>
      <c r="L104" s="14"/>
      <c r="M104" s="14"/>
      <c r="N104" s="14"/>
      <c r="O104" s="143">
        <f>VLOOKUP(C104,'Field-Hunter'!$C$9:$H$138,6,FALSE)</f>
        <v>146.5</v>
      </c>
      <c r="P104" s="143">
        <f>VLOOKUP(C104,'Field-Hunter'!$C$9:$H$138,5,FALSE)</f>
        <v>205.1</v>
      </c>
      <c r="Q104" s="143">
        <f>VLOOKUP(C104,'Field-Hunter'!$C$9:$H$138,4,FALSE)</f>
        <v>234.4</v>
      </c>
      <c r="R104" s="143">
        <f>VLOOKUP(C104,'Field-Hunter'!$C$9:$H$138,3,FALSE)</f>
        <v>263.7</v>
      </c>
      <c r="S104" s="143">
        <f>VLOOKUP(C104,'Field-Hunter'!$C$9:$M$138,11,FALSE)</f>
        <v>169</v>
      </c>
      <c r="T104" s="143">
        <f>VLOOKUP(C104,'Field-Hunter'!$C$9:$M$138,10,FALSE)</f>
        <v>236.6</v>
      </c>
      <c r="U104" s="143">
        <f>VLOOKUP(C104,'Field-Hunter'!$C$9:$M$138,9,FALSE)</f>
        <v>270.40000000000003</v>
      </c>
      <c r="V104" s="143">
        <f>VLOOKUP(C104,'Field-Hunter'!$C$9:$M$138,8,FALSE)</f>
        <v>304.2</v>
      </c>
    </row>
    <row r="105" spans="1:22" ht="12.75">
      <c r="A105" s="4" t="s">
        <v>638</v>
      </c>
      <c r="B105" s="15" t="s">
        <v>61</v>
      </c>
      <c r="C105" s="12"/>
      <c r="D105" s="14"/>
      <c r="E105" s="14"/>
      <c r="F105" s="14"/>
      <c r="G105" s="14"/>
      <c r="H105" s="14"/>
      <c r="I105" s="14"/>
      <c r="J105" s="14"/>
      <c r="K105" s="14"/>
      <c r="L105" s="14"/>
      <c r="M105" s="14"/>
      <c r="N105" s="14"/>
      <c r="O105" s="143" t="e">
        <f>VLOOKUP(C105,'Field-Hunter'!$C$9:$H$138,6,FALSE)</f>
        <v>#N/A</v>
      </c>
      <c r="P105" s="143" t="e">
        <f>VLOOKUP(C105,'Field-Hunter'!$C$9:$H$138,5,FALSE)</f>
        <v>#N/A</v>
      </c>
      <c r="Q105" s="143" t="e">
        <f>VLOOKUP(C105,'Field-Hunter'!$C$9:$H$138,4,FALSE)</f>
        <v>#N/A</v>
      </c>
      <c r="R105" s="143" t="e">
        <f>VLOOKUP(C105,'Field-Hunter'!$C$9:$H$138,3,FALSE)</f>
        <v>#N/A</v>
      </c>
      <c r="S105" s="143" t="e">
        <f>VLOOKUP(C105,'Field-Hunter'!$C$9:$M$138,11,FALSE)</f>
        <v>#N/A</v>
      </c>
      <c r="T105" s="143" t="e">
        <f>VLOOKUP(C105,'Field-Hunter'!$C$9:$M$138,10,FALSE)</f>
        <v>#N/A</v>
      </c>
      <c r="U105" s="143" t="e">
        <f>VLOOKUP(C105,'Field-Hunter'!$C$9:$M$138,9,FALSE)</f>
        <v>#N/A</v>
      </c>
      <c r="V105" s="143" t="e">
        <f>VLOOKUP(C105,'Field-Hunter'!$C$9:$M$138,8,FALSE)</f>
        <v>#N/A</v>
      </c>
    </row>
    <row r="106" spans="1:22" ht="12.75">
      <c r="A106" s="4" t="s">
        <v>639</v>
      </c>
      <c r="B106" s="15" t="s">
        <v>364</v>
      </c>
      <c r="C106" s="12"/>
      <c r="D106" s="14"/>
      <c r="E106" s="14"/>
      <c r="F106" s="14"/>
      <c r="G106" s="14"/>
      <c r="H106" s="14"/>
      <c r="I106" s="14"/>
      <c r="J106" s="14"/>
      <c r="K106" s="14"/>
      <c r="L106" s="14"/>
      <c r="M106" s="14"/>
      <c r="N106" s="14"/>
      <c r="O106" s="143" t="e">
        <f>VLOOKUP(C106,'Field-Hunter'!$C$9:$H$138,6,FALSE)</f>
        <v>#N/A</v>
      </c>
      <c r="P106" s="143" t="e">
        <f>VLOOKUP(C106,'Field-Hunter'!$C$9:$H$138,5,FALSE)</f>
        <v>#N/A</v>
      </c>
      <c r="Q106" s="143" t="e">
        <f>VLOOKUP(C106,'Field-Hunter'!$C$9:$H$138,4,FALSE)</f>
        <v>#N/A</v>
      </c>
      <c r="R106" s="143" t="e">
        <f>VLOOKUP(C106,'Field-Hunter'!$C$9:$H$138,3,FALSE)</f>
        <v>#N/A</v>
      </c>
      <c r="S106" s="143" t="e">
        <f>VLOOKUP(C106,'Field-Hunter'!$C$9:$M$138,11,FALSE)</f>
        <v>#N/A</v>
      </c>
      <c r="T106" s="143" t="e">
        <f>VLOOKUP(C106,'Field-Hunter'!$C$9:$M$138,10,FALSE)</f>
        <v>#N/A</v>
      </c>
      <c r="U106" s="143" t="e">
        <f>VLOOKUP(C106,'Field-Hunter'!$C$9:$M$138,9,FALSE)</f>
        <v>#N/A</v>
      </c>
      <c r="V106" s="143" t="e">
        <f>VLOOKUP(C106,'Field-Hunter'!$C$9:$M$138,8,FALSE)</f>
        <v>#N/A</v>
      </c>
    </row>
    <row r="107" spans="1:22" ht="12.75">
      <c r="A107" s="4" t="s">
        <v>640</v>
      </c>
      <c r="B107" s="15" t="s">
        <v>365</v>
      </c>
      <c r="C107" s="12"/>
      <c r="D107" s="14"/>
      <c r="E107" s="14"/>
      <c r="F107" s="14"/>
      <c r="G107" s="14"/>
      <c r="H107" s="14"/>
      <c r="I107" s="14"/>
      <c r="J107" s="14"/>
      <c r="K107" s="14"/>
      <c r="L107" s="14"/>
      <c r="M107" s="14"/>
      <c r="N107" s="14"/>
      <c r="O107" s="143" t="e">
        <f>VLOOKUP(C107,'Field-Hunter'!$C$9:$H$138,6,FALSE)</f>
        <v>#N/A</v>
      </c>
      <c r="P107" s="143" t="e">
        <f>VLOOKUP(C107,'Field-Hunter'!$C$9:$H$138,5,FALSE)</f>
        <v>#N/A</v>
      </c>
      <c r="Q107" s="143" t="e">
        <f>VLOOKUP(C107,'Field-Hunter'!$C$9:$H$138,4,FALSE)</f>
        <v>#N/A</v>
      </c>
      <c r="R107" s="143" t="e">
        <f>VLOOKUP(C107,'Field-Hunter'!$C$9:$H$138,3,FALSE)</f>
        <v>#N/A</v>
      </c>
      <c r="S107" s="143" t="e">
        <f>VLOOKUP(C107,'Field-Hunter'!$C$9:$M$138,11,FALSE)</f>
        <v>#N/A</v>
      </c>
      <c r="T107" s="143" t="e">
        <f>VLOOKUP(C107,'Field-Hunter'!$C$9:$M$138,10,FALSE)</f>
        <v>#N/A</v>
      </c>
      <c r="U107" s="143" t="e">
        <f>VLOOKUP(C107,'Field-Hunter'!$C$9:$M$138,9,FALSE)</f>
        <v>#N/A</v>
      </c>
      <c r="V107" s="143" t="e">
        <f>VLOOKUP(C107,'Field-Hunter'!$C$9:$M$138,8,FALSE)</f>
        <v>#N/A</v>
      </c>
    </row>
    <row r="108" spans="1:22" ht="12.75">
      <c r="A108" s="4" t="s">
        <v>641</v>
      </c>
      <c r="B108" s="15" t="s">
        <v>366</v>
      </c>
      <c r="C108" s="12"/>
      <c r="D108" s="14"/>
      <c r="E108" s="14"/>
      <c r="F108" s="14"/>
      <c r="G108" s="14"/>
      <c r="H108" s="14"/>
      <c r="I108" s="14"/>
      <c r="J108" s="14"/>
      <c r="K108" s="14"/>
      <c r="L108" s="14"/>
      <c r="M108" s="14"/>
      <c r="N108" s="14"/>
      <c r="O108" s="143" t="e">
        <f>VLOOKUP(C108,'Field-Hunter'!$C$9:$H$138,6,FALSE)</f>
        <v>#N/A</v>
      </c>
      <c r="P108" s="143" t="e">
        <f>VLOOKUP(C108,'Field-Hunter'!$C$9:$H$138,5,FALSE)</f>
        <v>#N/A</v>
      </c>
      <c r="Q108" s="143" t="e">
        <f>VLOOKUP(C108,'Field-Hunter'!$C$9:$H$138,4,FALSE)</f>
        <v>#N/A</v>
      </c>
      <c r="R108" s="143" t="e">
        <f>VLOOKUP(C108,'Field-Hunter'!$C$9:$H$138,3,FALSE)</f>
        <v>#N/A</v>
      </c>
      <c r="S108" s="143" t="e">
        <f>VLOOKUP(C108,'Field-Hunter'!$C$9:$M$138,11,FALSE)</f>
        <v>#N/A</v>
      </c>
      <c r="T108" s="143" t="e">
        <f>VLOOKUP(C108,'Field-Hunter'!$C$9:$M$138,10,FALSE)</f>
        <v>#N/A</v>
      </c>
      <c r="U108" s="143" t="e">
        <f>VLOOKUP(C108,'Field-Hunter'!$C$9:$M$138,9,FALSE)</f>
        <v>#N/A</v>
      </c>
      <c r="V108" s="143" t="e">
        <f>VLOOKUP(C108,'Field-Hunter'!$C$9:$M$138,8,FALSE)</f>
        <v>#N/A</v>
      </c>
    </row>
    <row r="109" spans="1:22" ht="12.75">
      <c r="A109" s="4" t="s">
        <v>642</v>
      </c>
      <c r="B109" s="15" t="s">
        <v>105</v>
      </c>
      <c r="C109" s="12"/>
      <c r="D109" s="14"/>
      <c r="E109" s="14"/>
      <c r="F109" s="14"/>
      <c r="G109" s="14"/>
      <c r="H109" s="14"/>
      <c r="I109" s="14"/>
      <c r="J109" s="14"/>
      <c r="K109" s="14"/>
      <c r="L109" s="14"/>
      <c r="M109" s="14"/>
      <c r="N109" s="14"/>
      <c r="O109" s="143" t="e">
        <f>VLOOKUP(C109,'Field-Hunter'!$C$9:$H$138,6,FALSE)</f>
        <v>#N/A</v>
      </c>
      <c r="P109" s="143" t="e">
        <f>VLOOKUP(C109,'Field-Hunter'!$C$9:$H$138,5,FALSE)</f>
        <v>#N/A</v>
      </c>
      <c r="Q109" s="143" t="e">
        <f>VLOOKUP(C109,'Field-Hunter'!$C$9:$H$138,4,FALSE)</f>
        <v>#N/A</v>
      </c>
      <c r="R109" s="143" t="e">
        <f>VLOOKUP(C109,'Field-Hunter'!$C$9:$H$138,3,FALSE)</f>
        <v>#N/A</v>
      </c>
      <c r="S109" s="143" t="e">
        <f>VLOOKUP(C109,'Field-Hunter'!$C$9:$M$138,11,FALSE)</f>
        <v>#N/A</v>
      </c>
      <c r="T109" s="143" t="e">
        <f>VLOOKUP(C109,'Field-Hunter'!$C$9:$M$138,10,FALSE)</f>
        <v>#N/A</v>
      </c>
      <c r="U109" s="143" t="e">
        <f>VLOOKUP(C109,'Field-Hunter'!$C$9:$M$138,9,FALSE)</f>
        <v>#N/A</v>
      </c>
      <c r="V109" s="143" t="e">
        <f>VLOOKUP(C109,'Field-Hunter'!$C$9:$M$138,8,FALSE)</f>
        <v>#N/A</v>
      </c>
    </row>
    <row r="110" spans="1:22" ht="12.75">
      <c r="A110" s="4" t="s">
        <v>643</v>
      </c>
      <c r="B110" s="15" t="s">
        <v>367</v>
      </c>
      <c r="C110" s="12"/>
      <c r="D110" s="14"/>
      <c r="E110" s="14"/>
      <c r="F110" s="14"/>
      <c r="G110" s="14"/>
      <c r="H110" s="14"/>
      <c r="I110" s="14"/>
      <c r="J110" s="14"/>
      <c r="K110" s="14"/>
      <c r="L110" s="14"/>
      <c r="M110" s="14"/>
      <c r="N110" s="14"/>
      <c r="O110" s="143" t="e">
        <f>VLOOKUP(C110,'Field-Hunter'!$C$9:$H$138,6,FALSE)</f>
        <v>#N/A</v>
      </c>
      <c r="P110" s="143" t="e">
        <f>VLOOKUP(C110,'Field-Hunter'!$C$9:$H$138,5,FALSE)</f>
        <v>#N/A</v>
      </c>
      <c r="Q110" s="143" t="e">
        <f>VLOOKUP(C110,'Field-Hunter'!$C$9:$H$138,4,FALSE)</f>
        <v>#N/A</v>
      </c>
      <c r="R110" s="143" t="e">
        <f>VLOOKUP(C110,'Field-Hunter'!$C$9:$H$138,3,FALSE)</f>
        <v>#N/A</v>
      </c>
      <c r="S110" s="143" t="e">
        <f>VLOOKUP(C110,'Field-Hunter'!$C$9:$M$138,11,FALSE)</f>
        <v>#N/A</v>
      </c>
      <c r="T110" s="143" t="e">
        <f>VLOOKUP(C110,'Field-Hunter'!$C$9:$M$138,10,FALSE)</f>
        <v>#N/A</v>
      </c>
      <c r="U110" s="143" t="e">
        <f>VLOOKUP(C110,'Field-Hunter'!$C$9:$M$138,9,FALSE)</f>
        <v>#N/A</v>
      </c>
      <c r="V110" s="143" t="e">
        <f>VLOOKUP(C110,'Field-Hunter'!$C$9:$M$138,8,FALSE)</f>
        <v>#N/A</v>
      </c>
    </row>
    <row r="111" spans="1:22" ht="12.75">
      <c r="A111" s="4" t="s">
        <v>644</v>
      </c>
      <c r="B111" s="15" t="s">
        <v>368</v>
      </c>
      <c r="C111" s="12"/>
      <c r="D111" s="14"/>
      <c r="E111" s="14"/>
      <c r="F111" s="14"/>
      <c r="G111" s="14"/>
      <c r="H111" s="14"/>
      <c r="I111" s="14"/>
      <c r="J111" s="14"/>
      <c r="K111" s="14"/>
      <c r="L111" s="14"/>
      <c r="M111" s="14"/>
      <c r="N111" s="14"/>
      <c r="O111" s="143" t="e">
        <f>VLOOKUP(C111,'Field-Hunter'!$C$9:$H$138,6,FALSE)</f>
        <v>#N/A</v>
      </c>
      <c r="P111" s="143" t="e">
        <f>VLOOKUP(C111,'Field-Hunter'!$C$9:$H$138,5,FALSE)</f>
        <v>#N/A</v>
      </c>
      <c r="Q111" s="143" t="e">
        <f>VLOOKUP(C111,'Field-Hunter'!$C$9:$H$138,4,FALSE)</f>
        <v>#N/A</v>
      </c>
      <c r="R111" s="143" t="e">
        <f>VLOOKUP(C111,'Field-Hunter'!$C$9:$H$138,3,FALSE)</f>
        <v>#N/A</v>
      </c>
      <c r="S111" s="143" t="e">
        <f>VLOOKUP(C111,'Field-Hunter'!$C$9:$M$138,11,FALSE)</f>
        <v>#N/A</v>
      </c>
      <c r="T111" s="143" t="e">
        <f>VLOOKUP(C111,'Field-Hunter'!$C$9:$M$138,10,FALSE)</f>
        <v>#N/A</v>
      </c>
      <c r="U111" s="143" t="e">
        <f>VLOOKUP(C111,'Field-Hunter'!$C$9:$M$138,9,FALSE)</f>
        <v>#N/A</v>
      </c>
      <c r="V111" s="143" t="e">
        <f>VLOOKUP(C111,'Field-Hunter'!$C$9:$M$138,8,FALSE)</f>
        <v>#N/A</v>
      </c>
    </row>
    <row r="112" spans="1:22" ht="12.75">
      <c r="A112" s="4" t="s">
        <v>645</v>
      </c>
      <c r="B112" s="15" t="s">
        <v>369</v>
      </c>
      <c r="C112" s="12"/>
      <c r="D112" s="14"/>
      <c r="E112" s="14"/>
      <c r="F112" s="14"/>
      <c r="G112" s="14"/>
      <c r="H112" s="14"/>
      <c r="I112" s="14"/>
      <c r="J112" s="14"/>
      <c r="K112" s="14"/>
      <c r="L112" s="14"/>
      <c r="M112" s="14"/>
      <c r="N112" s="14"/>
      <c r="O112" s="143" t="e">
        <f>VLOOKUP(C112,'Field-Hunter'!$C$9:$H$138,6,FALSE)</f>
        <v>#N/A</v>
      </c>
      <c r="P112" s="143" t="e">
        <f>VLOOKUP(C112,'Field-Hunter'!$C$9:$H$138,5,FALSE)</f>
        <v>#N/A</v>
      </c>
      <c r="Q112" s="143" t="e">
        <f>VLOOKUP(C112,'Field-Hunter'!$C$9:$H$138,4,FALSE)</f>
        <v>#N/A</v>
      </c>
      <c r="R112" s="143" t="e">
        <f>VLOOKUP(C112,'Field-Hunter'!$C$9:$H$138,3,FALSE)</f>
        <v>#N/A</v>
      </c>
      <c r="S112" s="143" t="e">
        <f>VLOOKUP(C112,'Field-Hunter'!$C$9:$M$138,11,FALSE)</f>
        <v>#N/A</v>
      </c>
      <c r="T112" s="143" t="e">
        <f>VLOOKUP(C112,'Field-Hunter'!$C$9:$M$138,10,FALSE)</f>
        <v>#N/A</v>
      </c>
      <c r="U112" s="143" t="e">
        <f>VLOOKUP(C112,'Field-Hunter'!$C$9:$M$138,9,FALSE)</f>
        <v>#N/A</v>
      </c>
      <c r="V112" s="143" t="e">
        <f>VLOOKUP(C112,'Field-Hunter'!$C$9:$M$138,8,FALSE)</f>
        <v>#N/A</v>
      </c>
    </row>
    <row r="113" spans="1:22" ht="12.75">
      <c r="A113" s="4" t="s">
        <v>646</v>
      </c>
      <c r="B113" s="15" t="s">
        <v>370</v>
      </c>
      <c r="C113" s="12"/>
      <c r="D113" s="14"/>
      <c r="E113" s="14"/>
      <c r="F113" s="14"/>
      <c r="G113" s="14"/>
      <c r="H113" s="14"/>
      <c r="I113" s="14"/>
      <c r="J113" s="14"/>
      <c r="K113" s="14"/>
      <c r="L113" s="14"/>
      <c r="M113" s="14"/>
      <c r="N113" s="14"/>
      <c r="O113" s="143" t="e">
        <f>VLOOKUP(C113,'Field-Hunter'!$C$9:$H$138,6,FALSE)</f>
        <v>#N/A</v>
      </c>
      <c r="P113" s="143" t="e">
        <f>VLOOKUP(C113,'Field-Hunter'!$C$9:$H$138,5,FALSE)</f>
        <v>#N/A</v>
      </c>
      <c r="Q113" s="143" t="e">
        <f>VLOOKUP(C113,'Field-Hunter'!$C$9:$H$138,4,FALSE)</f>
        <v>#N/A</v>
      </c>
      <c r="R113" s="143" t="e">
        <f>VLOOKUP(C113,'Field-Hunter'!$C$9:$H$138,3,FALSE)</f>
        <v>#N/A</v>
      </c>
      <c r="S113" s="143" t="e">
        <f>VLOOKUP(C113,'Field-Hunter'!$C$9:$M$138,11,FALSE)</f>
        <v>#N/A</v>
      </c>
      <c r="T113" s="143" t="e">
        <f>VLOOKUP(C113,'Field-Hunter'!$C$9:$M$138,10,FALSE)</f>
        <v>#N/A</v>
      </c>
      <c r="U113" s="143" t="e">
        <f>VLOOKUP(C113,'Field-Hunter'!$C$9:$M$138,9,FALSE)</f>
        <v>#N/A</v>
      </c>
      <c r="V113" s="143" t="e">
        <f>VLOOKUP(C113,'Field-Hunter'!$C$9:$M$138,8,FALSE)</f>
        <v>#N/A</v>
      </c>
    </row>
    <row r="114" spans="1:22" ht="12.75">
      <c r="A114" s="4" t="s">
        <v>647</v>
      </c>
      <c r="B114" s="15" t="s">
        <v>371</v>
      </c>
      <c r="C114" s="12"/>
      <c r="D114" s="14"/>
      <c r="E114" s="14"/>
      <c r="F114" s="14"/>
      <c r="G114" s="14"/>
      <c r="H114" s="14"/>
      <c r="I114" s="14"/>
      <c r="J114" s="14"/>
      <c r="K114" s="14"/>
      <c r="L114" s="14"/>
      <c r="M114" s="14"/>
      <c r="N114" s="14"/>
      <c r="O114" s="143" t="e">
        <f>VLOOKUP(C114,'Field-Hunter'!$C$9:$H$138,6,FALSE)</f>
        <v>#N/A</v>
      </c>
      <c r="P114" s="143" t="e">
        <f>VLOOKUP(C114,'Field-Hunter'!$C$9:$H$138,5,FALSE)</f>
        <v>#N/A</v>
      </c>
      <c r="Q114" s="143" t="e">
        <f>VLOOKUP(C114,'Field-Hunter'!$C$9:$H$138,4,FALSE)</f>
        <v>#N/A</v>
      </c>
      <c r="R114" s="143" t="e">
        <f>VLOOKUP(C114,'Field-Hunter'!$C$9:$H$138,3,FALSE)</f>
        <v>#N/A</v>
      </c>
      <c r="S114" s="143" t="e">
        <f>VLOOKUP(C114,'Field-Hunter'!$C$9:$M$138,11,FALSE)</f>
        <v>#N/A</v>
      </c>
      <c r="T114" s="143" t="e">
        <f>VLOOKUP(C114,'Field-Hunter'!$C$9:$M$138,10,FALSE)</f>
        <v>#N/A</v>
      </c>
      <c r="U114" s="143" t="e">
        <f>VLOOKUP(C114,'Field-Hunter'!$C$9:$M$138,9,FALSE)</f>
        <v>#N/A</v>
      </c>
      <c r="V114" s="143" t="e">
        <f>VLOOKUP(C114,'Field-Hunter'!$C$9:$M$138,8,FALSE)</f>
        <v>#N/A</v>
      </c>
    </row>
    <row r="115" spans="1:22" ht="12.75">
      <c r="A115" s="4" t="s">
        <v>648</v>
      </c>
      <c r="B115" s="15" t="s">
        <v>372</v>
      </c>
      <c r="C115" s="12"/>
      <c r="D115" s="14"/>
      <c r="E115" s="14"/>
      <c r="F115" s="14"/>
      <c r="G115" s="14"/>
      <c r="H115" s="14"/>
      <c r="I115" s="14"/>
      <c r="J115" s="14"/>
      <c r="K115" s="14"/>
      <c r="L115" s="14"/>
      <c r="M115" s="14"/>
      <c r="N115" s="14"/>
      <c r="O115" s="143" t="e">
        <f>VLOOKUP(C115,'Field-Hunter'!$C$9:$H$138,6,FALSE)</f>
        <v>#N/A</v>
      </c>
      <c r="P115" s="143" t="e">
        <f>VLOOKUP(C115,'Field-Hunter'!$C$9:$H$138,5,FALSE)</f>
        <v>#N/A</v>
      </c>
      <c r="Q115" s="143" t="e">
        <f>VLOOKUP(C115,'Field-Hunter'!$C$9:$H$138,4,FALSE)</f>
        <v>#N/A</v>
      </c>
      <c r="R115" s="143" t="e">
        <f>VLOOKUP(C115,'Field-Hunter'!$C$9:$H$138,3,FALSE)</f>
        <v>#N/A</v>
      </c>
      <c r="S115" s="143" t="e">
        <f>VLOOKUP(C115,'Field-Hunter'!$C$9:$M$138,11,FALSE)</f>
        <v>#N/A</v>
      </c>
      <c r="T115" s="143" t="e">
        <f>VLOOKUP(C115,'Field-Hunter'!$C$9:$M$138,10,FALSE)</f>
        <v>#N/A</v>
      </c>
      <c r="U115" s="143" t="e">
        <f>VLOOKUP(C115,'Field-Hunter'!$C$9:$M$138,9,FALSE)</f>
        <v>#N/A</v>
      </c>
      <c r="V115" s="143" t="e">
        <f>VLOOKUP(C115,'Field-Hunter'!$C$9:$M$138,8,FALSE)</f>
        <v>#N/A</v>
      </c>
    </row>
    <row r="116" spans="1:22" ht="12.75">
      <c r="A116" s="4" t="s">
        <v>649</v>
      </c>
      <c r="B116" s="15" t="s">
        <v>373</v>
      </c>
      <c r="C116" s="12"/>
      <c r="D116" s="14"/>
      <c r="E116" s="14"/>
      <c r="F116" s="14"/>
      <c r="G116" s="14"/>
      <c r="H116" s="14"/>
      <c r="I116" s="14"/>
      <c r="J116" s="14"/>
      <c r="K116" s="14"/>
      <c r="L116" s="14"/>
      <c r="M116" s="14"/>
      <c r="N116" s="14"/>
      <c r="O116" s="143" t="e">
        <f>VLOOKUP(C116,'Field-Hunter'!$C$9:$H$138,6,FALSE)</f>
        <v>#N/A</v>
      </c>
      <c r="P116" s="143" t="e">
        <f>VLOOKUP(C116,'Field-Hunter'!$C$9:$H$138,5,FALSE)</f>
        <v>#N/A</v>
      </c>
      <c r="Q116" s="143" t="e">
        <f>VLOOKUP(C116,'Field-Hunter'!$C$9:$H$138,4,FALSE)</f>
        <v>#N/A</v>
      </c>
      <c r="R116" s="143" t="e">
        <f>VLOOKUP(C116,'Field-Hunter'!$C$9:$H$138,3,FALSE)</f>
        <v>#N/A</v>
      </c>
      <c r="S116" s="143" t="e">
        <f>VLOOKUP(C116,'Field-Hunter'!$C$9:$M$138,11,FALSE)</f>
        <v>#N/A</v>
      </c>
      <c r="T116" s="143" t="e">
        <f>VLOOKUP(C116,'Field-Hunter'!$C$9:$M$138,10,FALSE)</f>
        <v>#N/A</v>
      </c>
      <c r="U116" s="143" t="e">
        <f>VLOOKUP(C116,'Field-Hunter'!$C$9:$M$138,9,FALSE)</f>
        <v>#N/A</v>
      </c>
      <c r="V116" s="143" t="e">
        <f>VLOOKUP(C116,'Field-Hunter'!$C$9:$M$138,8,FALSE)</f>
        <v>#N/A</v>
      </c>
    </row>
    <row r="117" spans="1:22" ht="12.75">
      <c r="A117" s="4" t="s">
        <v>650</v>
      </c>
      <c r="B117" s="15" t="s">
        <v>374</v>
      </c>
      <c r="C117" s="12"/>
      <c r="D117" s="14"/>
      <c r="E117" s="14"/>
      <c r="F117" s="14"/>
      <c r="G117" s="14"/>
      <c r="H117" s="14"/>
      <c r="I117" s="14"/>
      <c r="J117" s="14"/>
      <c r="K117" s="14"/>
      <c r="L117" s="14"/>
      <c r="M117" s="14"/>
      <c r="N117" s="14"/>
      <c r="O117" s="143" t="e">
        <f>VLOOKUP(C117,'Field-Hunter'!$C$9:$H$138,6,FALSE)</f>
        <v>#N/A</v>
      </c>
      <c r="P117" s="143" t="e">
        <f>VLOOKUP(C117,'Field-Hunter'!$C$9:$H$138,5,FALSE)</f>
        <v>#N/A</v>
      </c>
      <c r="Q117" s="143" t="e">
        <f>VLOOKUP(C117,'Field-Hunter'!$C$9:$H$138,4,FALSE)</f>
        <v>#N/A</v>
      </c>
      <c r="R117" s="143" t="e">
        <f>VLOOKUP(C117,'Field-Hunter'!$C$9:$H$138,3,FALSE)</f>
        <v>#N/A</v>
      </c>
      <c r="S117" s="143" t="e">
        <f>VLOOKUP(C117,'Field-Hunter'!$C$9:$M$138,11,FALSE)</f>
        <v>#N/A</v>
      </c>
      <c r="T117" s="143" t="e">
        <f>VLOOKUP(C117,'Field-Hunter'!$C$9:$M$138,10,FALSE)</f>
        <v>#N/A</v>
      </c>
      <c r="U117" s="143" t="e">
        <f>VLOOKUP(C117,'Field-Hunter'!$C$9:$M$138,9,FALSE)</f>
        <v>#N/A</v>
      </c>
      <c r="V117" s="143" t="e">
        <f>VLOOKUP(C117,'Field-Hunter'!$C$9:$M$138,8,FALSE)</f>
        <v>#N/A</v>
      </c>
    </row>
    <row r="118" spans="1:22" ht="12.75">
      <c r="A118" s="4" t="s">
        <v>651</v>
      </c>
      <c r="B118" s="15" t="s">
        <v>375</v>
      </c>
      <c r="C118" s="12"/>
      <c r="D118" s="14"/>
      <c r="E118" s="14"/>
      <c r="F118" s="14"/>
      <c r="G118" s="14"/>
      <c r="H118" s="14"/>
      <c r="I118" s="14"/>
      <c r="J118" s="14"/>
      <c r="K118" s="14"/>
      <c r="L118" s="14"/>
      <c r="M118" s="14"/>
      <c r="N118" s="14"/>
      <c r="O118" s="143" t="e">
        <f>VLOOKUP(C118,'Field-Hunter'!$C$9:$H$138,6,FALSE)</f>
        <v>#N/A</v>
      </c>
      <c r="P118" s="143" t="e">
        <f>VLOOKUP(C118,'Field-Hunter'!$C$9:$H$138,5,FALSE)</f>
        <v>#N/A</v>
      </c>
      <c r="Q118" s="143" t="e">
        <f>VLOOKUP(C118,'Field-Hunter'!$C$9:$H$138,4,FALSE)</f>
        <v>#N/A</v>
      </c>
      <c r="R118" s="143" t="e">
        <f>VLOOKUP(C118,'Field-Hunter'!$C$9:$H$138,3,FALSE)</f>
        <v>#N/A</v>
      </c>
      <c r="S118" s="143" t="e">
        <f>VLOOKUP(C118,'Field-Hunter'!$C$9:$M$138,11,FALSE)</f>
        <v>#N/A</v>
      </c>
      <c r="T118" s="143" t="e">
        <f>VLOOKUP(C118,'Field-Hunter'!$C$9:$M$138,10,FALSE)</f>
        <v>#N/A</v>
      </c>
      <c r="U118" s="143" t="e">
        <f>VLOOKUP(C118,'Field-Hunter'!$C$9:$M$138,9,FALSE)</f>
        <v>#N/A</v>
      </c>
      <c r="V118" s="143" t="e">
        <f>VLOOKUP(C118,'Field-Hunter'!$C$9:$M$138,8,FALSE)</f>
        <v>#N/A</v>
      </c>
    </row>
    <row r="119" spans="1:22" ht="12.75">
      <c r="A119" s="4" t="s">
        <v>652</v>
      </c>
      <c r="B119" s="15" t="s">
        <v>376</v>
      </c>
      <c r="C119" s="12"/>
      <c r="D119" s="14"/>
      <c r="E119" s="14"/>
      <c r="F119" s="14"/>
      <c r="G119" s="14"/>
      <c r="H119" s="14"/>
      <c r="I119" s="14"/>
      <c r="J119" s="14"/>
      <c r="K119" s="14"/>
      <c r="L119" s="14"/>
      <c r="M119" s="14"/>
      <c r="N119" s="14"/>
      <c r="O119" s="143" t="e">
        <f>VLOOKUP(C119,'Field-Hunter'!$C$9:$H$138,6,FALSE)</f>
        <v>#N/A</v>
      </c>
      <c r="P119" s="143" t="e">
        <f>VLOOKUP(C119,'Field-Hunter'!$C$9:$H$138,5,FALSE)</f>
        <v>#N/A</v>
      </c>
      <c r="Q119" s="143" t="e">
        <f>VLOOKUP(C119,'Field-Hunter'!$C$9:$H$138,4,FALSE)</f>
        <v>#N/A</v>
      </c>
      <c r="R119" s="143" t="e">
        <f>VLOOKUP(C119,'Field-Hunter'!$C$9:$H$138,3,FALSE)</f>
        <v>#N/A</v>
      </c>
      <c r="S119" s="143" t="e">
        <f>VLOOKUP(C119,'Field-Hunter'!$C$9:$M$138,11,FALSE)</f>
        <v>#N/A</v>
      </c>
      <c r="T119" s="143" t="e">
        <f>VLOOKUP(C119,'Field-Hunter'!$C$9:$M$138,10,FALSE)</f>
        <v>#N/A</v>
      </c>
      <c r="U119" s="143" t="e">
        <f>VLOOKUP(C119,'Field-Hunter'!$C$9:$M$138,9,FALSE)</f>
        <v>#N/A</v>
      </c>
      <c r="V119" s="143" t="e">
        <f>VLOOKUP(C119,'Field-Hunter'!$C$9:$M$138,8,FALSE)</f>
        <v>#N/A</v>
      </c>
    </row>
    <row r="120" spans="1:22" ht="12.75">
      <c r="A120" s="4" t="s">
        <v>653</v>
      </c>
      <c r="B120" s="15" t="s">
        <v>377</v>
      </c>
      <c r="C120" s="12"/>
      <c r="D120" s="14"/>
      <c r="E120" s="14"/>
      <c r="F120" s="14"/>
      <c r="G120" s="14"/>
      <c r="H120" s="14"/>
      <c r="I120" s="14"/>
      <c r="J120" s="14"/>
      <c r="K120" s="14"/>
      <c r="L120" s="14"/>
      <c r="M120" s="14"/>
      <c r="N120" s="14"/>
      <c r="O120" s="143" t="e">
        <f>VLOOKUP(C120,'Field-Hunter'!$C$9:$H$138,6,FALSE)</f>
        <v>#N/A</v>
      </c>
      <c r="P120" s="143" t="e">
        <f>VLOOKUP(C120,'Field-Hunter'!$C$9:$H$138,5,FALSE)</f>
        <v>#N/A</v>
      </c>
      <c r="Q120" s="143" t="e">
        <f>VLOOKUP(C120,'Field-Hunter'!$C$9:$H$138,4,FALSE)</f>
        <v>#N/A</v>
      </c>
      <c r="R120" s="143" t="e">
        <f>VLOOKUP(C120,'Field-Hunter'!$C$9:$H$138,3,FALSE)</f>
        <v>#N/A</v>
      </c>
      <c r="S120" s="143" t="e">
        <f>VLOOKUP(C120,'Field-Hunter'!$C$9:$M$138,11,FALSE)</f>
        <v>#N/A</v>
      </c>
      <c r="T120" s="143" t="e">
        <f>VLOOKUP(C120,'Field-Hunter'!$C$9:$M$138,10,FALSE)</f>
        <v>#N/A</v>
      </c>
      <c r="U120" s="143" t="e">
        <f>VLOOKUP(C120,'Field-Hunter'!$C$9:$M$138,9,FALSE)</f>
        <v>#N/A</v>
      </c>
      <c r="V120" s="143" t="e">
        <f>VLOOKUP(C120,'Field-Hunter'!$C$9:$M$138,8,FALSE)</f>
        <v>#N/A</v>
      </c>
    </row>
    <row r="121" spans="1:22" ht="12.75">
      <c r="A121" s="4" t="s">
        <v>618</v>
      </c>
      <c r="B121" s="15" t="s">
        <v>378</v>
      </c>
      <c r="C121" s="69" t="s">
        <v>49</v>
      </c>
      <c r="D121" s="14">
        <v>142</v>
      </c>
      <c r="E121" s="14">
        <v>162</v>
      </c>
      <c r="F121" s="14"/>
      <c r="G121" s="14"/>
      <c r="H121" s="14"/>
      <c r="I121" s="14"/>
      <c r="J121" s="14"/>
      <c r="K121" s="14"/>
      <c r="L121" s="14"/>
      <c r="M121" s="14"/>
      <c r="N121" s="14"/>
      <c r="O121" s="143">
        <f>VLOOKUP(C121,'Field-Hunter'!$C$9:$H$138,6,FALSE)</f>
        <v>84</v>
      </c>
      <c r="P121" s="143">
        <f>VLOOKUP(C121,'Field-Hunter'!$C$9:$H$138,5,FALSE)</f>
        <v>117.6</v>
      </c>
      <c r="Q121" s="143">
        <f>VLOOKUP(C121,'Field-Hunter'!$C$9:$H$138,4,FALSE)</f>
        <v>134.4</v>
      </c>
      <c r="R121" s="143">
        <f>VLOOKUP(C121,'Field-Hunter'!$C$9:$H$138,3,FALSE)</f>
        <v>151.20000000000002</v>
      </c>
      <c r="S121" s="143">
        <f>VLOOKUP(C121,'Field-Hunter'!$C$9:$M$138,11,FALSE)</f>
        <v>94.5</v>
      </c>
      <c r="T121" s="143">
        <f>VLOOKUP(C121,'Field-Hunter'!$C$9:$M$138,10,FALSE)</f>
        <v>132.29999999999998</v>
      </c>
      <c r="U121" s="143">
        <f>VLOOKUP(C121,'Field-Hunter'!$C$9:$M$138,9,FALSE)</f>
        <v>151.20000000000002</v>
      </c>
      <c r="V121" s="143">
        <f>VLOOKUP(C121,'Field-Hunter'!$C$9:$M$138,8,FALSE)</f>
        <v>170.1</v>
      </c>
    </row>
    <row r="122" spans="1:22" ht="12.75">
      <c r="A122" s="4" t="s">
        <v>654</v>
      </c>
      <c r="B122" s="15" t="s">
        <v>379</v>
      </c>
      <c r="C122" s="12"/>
      <c r="D122" s="14"/>
      <c r="E122" s="14"/>
      <c r="F122" s="14"/>
      <c r="G122" s="14"/>
      <c r="H122" s="14"/>
      <c r="I122" s="14"/>
      <c r="J122" s="14"/>
      <c r="K122" s="14"/>
      <c r="L122" s="14"/>
      <c r="M122" s="14"/>
      <c r="N122" s="14"/>
      <c r="O122" s="143" t="e">
        <f>VLOOKUP(C122,'Field-Hunter'!$C$9:$H$138,6,FALSE)</f>
        <v>#N/A</v>
      </c>
      <c r="P122" s="143" t="e">
        <f>VLOOKUP(C122,'Field-Hunter'!$C$9:$H$138,5,FALSE)</f>
        <v>#N/A</v>
      </c>
      <c r="Q122" s="143" t="e">
        <f>VLOOKUP(C122,'Field-Hunter'!$C$9:$H$138,4,FALSE)</f>
        <v>#N/A</v>
      </c>
      <c r="R122" s="143" t="e">
        <f>VLOOKUP(C122,'Field-Hunter'!$C$9:$H$138,3,FALSE)</f>
        <v>#N/A</v>
      </c>
      <c r="S122" s="143" t="e">
        <f>VLOOKUP(C122,'Field-Hunter'!$C$9:$M$138,11,FALSE)</f>
        <v>#N/A</v>
      </c>
      <c r="T122" s="143" t="e">
        <f>VLOOKUP(C122,'Field-Hunter'!$C$9:$M$138,10,FALSE)</f>
        <v>#N/A</v>
      </c>
      <c r="U122" s="143" t="e">
        <f>VLOOKUP(C122,'Field-Hunter'!$C$9:$M$138,9,FALSE)</f>
        <v>#N/A</v>
      </c>
      <c r="V122" s="143" t="e">
        <f>VLOOKUP(C122,'Field-Hunter'!$C$9:$M$138,8,FALSE)</f>
        <v>#N/A</v>
      </c>
    </row>
    <row r="123" spans="1:22" ht="12.75">
      <c r="A123" s="4" t="s">
        <v>655</v>
      </c>
      <c r="B123" s="15" t="s">
        <v>380</v>
      </c>
      <c r="C123" s="12"/>
      <c r="D123" s="14"/>
      <c r="E123" s="14"/>
      <c r="F123" s="14"/>
      <c r="G123" s="14"/>
      <c r="H123" s="14"/>
      <c r="I123" s="14"/>
      <c r="J123" s="14"/>
      <c r="K123" s="14"/>
      <c r="L123" s="14"/>
      <c r="M123" s="14"/>
      <c r="N123" s="14"/>
      <c r="O123" s="143" t="e">
        <f>VLOOKUP(C123,'Field-Hunter'!$C$9:$H$138,6,FALSE)</f>
        <v>#N/A</v>
      </c>
      <c r="P123" s="143" t="e">
        <f>VLOOKUP(C123,'Field-Hunter'!$C$9:$H$138,5,FALSE)</f>
        <v>#N/A</v>
      </c>
      <c r="Q123" s="143" t="e">
        <f>VLOOKUP(C123,'Field-Hunter'!$C$9:$H$138,4,FALSE)</f>
        <v>#N/A</v>
      </c>
      <c r="R123" s="143" t="e">
        <f>VLOOKUP(C123,'Field-Hunter'!$C$9:$H$138,3,FALSE)</f>
        <v>#N/A</v>
      </c>
      <c r="S123" s="143" t="e">
        <f>VLOOKUP(C123,'Field-Hunter'!$C$9:$M$138,11,FALSE)</f>
        <v>#N/A</v>
      </c>
      <c r="T123" s="143" t="e">
        <f>VLOOKUP(C123,'Field-Hunter'!$C$9:$M$138,10,FALSE)</f>
        <v>#N/A</v>
      </c>
      <c r="U123" s="143" t="e">
        <f>VLOOKUP(C123,'Field-Hunter'!$C$9:$M$138,9,FALSE)</f>
        <v>#N/A</v>
      </c>
      <c r="V123" s="143" t="e">
        <f>VLOOKUP(C123,'Field-Hunter'!$C$9:$M$138,8,FALSE)</f>
        <v>#N/A</v>
      </c>
    </row>
    <row r="124" spans="1:22" ht="12.75">
      <c r="A124" s="4" t="s">
        <v>656</v>
      </c>
      <c r="B124" s="15" t="s">
        <v>381</v>
      </c>
      <c r="C124" s="202" t="s">
        <v>964</v>
      </c>
      <c r="D124" s="14">
        <v>107</v>
      </c>
      <c r="E124" s="14">
        <v>94</v>
      </c>
      <c r="F124" s="14"/>
      <c r="G124" s="14"/>
      <c r="H124" s="14"/>
      <c r="I124" s="14"/>
      <c r="J124" s="14"/>
      <c r="K124" s="14"/>
      <c r="L124" s="14"/>
      <c r="M124" s="14"/>
      <c r="N124" s="14"/>
      <c r="O124" s="143" t="e">
        <f>VLOOKUP(C124,'Field-Hunter'!$C$9:$H$138,6,FALSE)</f>
        <v>#N/A</v>
      </c>
      <c r="P124" s="143" t="e">
        <f>VLOOKUP(C124,'Field-Hunter'!$C$9:$H$138,5,FALSE)</f>
        <v>#N/A</v>
      </c>
      <c r="Q124" s="143" t="e">
        <f>VLOOKUP(C124,'Field-Hunter'!$C$9:$H$138,4,FALSE)</f>
        <v>#N/A</v>
      </c>
      <c r="R124" s="143" t="e">
        <f>VLOOKUP(C124,'Field-Hunter'!$C$9:$H$138,3,FALSE)</f>
        <v>#N/A</v>
      </c>
      <c r="S124" s="143" t="e">
        <f>VLOOKUP(C124,'Field-Hunter'!$C$9:$M$138,11,FALSE)</f>
        <v>#N/A</v>
      </c>
      <c r="T124" s="143" t="e">
        <f>VLOOKUP(C124,'Field-Hunter'!$C$9:$M$138,10,FALSE)</f>
        <v>#N/A</v>
      </c>
      <c r="U124" s="143" t="e">
        <f>VLOOKUP(C124,'Field-Hunter'!$C$9:$M$138,9,FALSE)</f>
        <v>#N/A</v>
      </c>
      <c r="V124" s="143" t="e">
        <f>VLOOKUP(C124,'Field-Hunter'!$C$9:$M$138,8,FALSE)</f>
        <v>#N/A</v>
      </c>
    </row>
    <row r="125" spans="1:22" ht="12.75">
      <c r="A125" s="4" t="s">
        <v>657</v>
      </c>
      <c r="B125" s="15" t="s">
        <v>382</v>
      </c>
      <c r="C125" s="12"/>
      <c r="D125" s="14"/>
      <c r="E125" s="14"/>
      <c r="F125" s="14"/>
      <c r="G125" s="14"/>
      <c r="H125" s="14"/>
      <c r="I125" s="14"/>
      <c r="J125" s="14"/>
      <c r="K125" s="14"/>
      <c r="L125" s="14"/>
      <c r="M125" s="14"/>
      <c r="N125" s="14"/>
      <c r="O125" s="143" t="e">
        <f>VLOOKUP(C125,'Field-Hunter'!$C$9:$H$138,6,FALSE)</f>
        <v>#N/A</v>
      </c>
      <c r="P125" s="143" t="e">
        <f>VLOOKUP(C125,'Field-Hunter'!$C$9:$H$138,5,FALSE)</f>
        <v>#N/A</v>
      </c>
      <c r="Q125" s="143" t="e">
        <f>VLOOKUP(C125,'Field-Hunter'!$C$9:$H$138,4,FALSE)</f>
        <v>#N/A</v>
      </c>
      <c r="R125" s="143" t="e">
        <f>VLOOKUP(C125,'Field-Hunter'!$C$9:$H$138,3,FALSE)</f>
        <v>#N/A</v>
      </c>
      <c r="S125" s="143" t="e">
        <f>VLOOKUP(C125,'Field-Hunter'!$C$9:$M$138,11,FALSE)</f>
        <v>#N/A</v>
      </c>
      <c r="T125" s="143" t="e">
        <f>VLOOKUP(C125,'Field-Hunter'!$C$9:$M$138,10,FALSE)</f>
        <v>#N/A</v>
      </c>
      <c r="U125" s="143" t="e">
        <f>VLOOKUP(C125,'Field-Hunter'!$C$9:$M$138,9,FALSE)</f>
        <v>#N/A</v>
      </c>
      <c r="V125" s="143" t="e">
        <f>VLOOKUP(C125,'Field-Hunter'!$C$9:$M$138,8,FALSE)</f>
        <v>#N/A</v>
      </c>
    </row>
    <row r="126" spans="1:22" ht="12.75">
      <c r="A126" s="4" t="s">
        <v>658</v>
      </c>
      <c r="B126" s="15" t="s">
        <v>383</v>
      </c>
      <c r="C126" s="12"/>
      <c r="D126" s="14"/>
      <c r="E126" s="14"/>
      <c r="F126" s="14"/>
      <c r="G126" s="14"/>
      <c r="H126" s="14"/>
      <c r="I126" s="14"/>
      <c r="J126" s="14"/>
      <c r="K126" s="14"/>
      <c r="L126" s="14"/>
      <c r="M126" s="14"/>
      <c r="N126" s="14"/>
      <c r="O126" s="143" t="e">
        <f>VLOOKUP(C126,'Field-Hunter'!$C$9:$H$138,6,FALSE)</f>
        <v>#N/A</v>
      </c>
      <c r="P126" s="143" t="e">
        <f>VLOOKUP(C126,'Field-Hunter'!$C$9:$H$138,5,FALSE)</f>
        <v>#N/A</v>
      </c>
      <c r="Q126" s="143" t="e">
        <f>VLOOKUP(C126,'Field-Hunter'!$C$9:$H$138,4,FALSE)</f>
        <v>#N/A</v>
      </c>
      <c r="R126" s="143" t="e">
        <f>VLOOKUP(C126,'Field-Hunter'!$C$9:$H$138,3,FALSE)</f>
        <v>#N/A</v>
      </c>
      <c r="S126" s="143" t="e">
        <f>VLOOKUP(C126,'Field-Hunter'!$C$9:$M$138,11,FALSE)</f>
        <v>#N/A</v>
      </c>
      <c r="T126" s="143" t="e">
        <f>VLOOKUP(C126,'Field-Hunter'!$C$9:$M$138,10,FALSE)</f>
        <v>#N/A</v>
      </c>
      <c r="U126" s="143" t="e">
        <f>VLOOKUP(C126,'Field-Hunter'!$C$9:$M$138,9,FALSE)</f>
        <v>#N/A</v>
      </c>
      <c r="V126" s="143" t="e">
        <f>VLOOKUP(C126,'Field-Hunter'!$C$9:$M$138,8,FALSE)</f>
        <v>#N/A</v>
      </c>
    </row>
    <row r="127" spans="1:22" ht="12.75">
      <c r="A127" s="4" t="s">
        <v>659</v>
      </c>
      <c r="B127" s="15" t="s">
        <v>384</v>
      </c>
      <c r="C127" s="12"/>
      <c r="D127" s="14"/>
      <c r="E127" s="14"/>
      <c r="F127" s="14"/>
      <c r="G127" s="14"/>
      <c r="H127" s="14"/>
      <c r="I127" s="14"/>
      <c r="J127" s="14"/>
      <c r="K127" s="14"/>
      <c r="L127" s="14"/>
      <c r="M127" s="14"/>
      <c r="N127" s="14"/>
      <c r="O127" s="143" t="e">
        <f>VLOOKUP(C127,'Field-Hunter'!$C$9:$H$138,6,FALSE)</f>
        <v>#N/A</v>
      </c>
      <c r="P127" s="143" t="e">
        <f>VLOOKUP(C127,'Field-Hunter'!$C$9:$H$138,5,FALSE)</f>
        <v>#N/A</v>
      </c>
      <c r="Q127" s="143" t="e">
        <f>VLOOKUP(C127,'Field-Hunter'!$C$9:$H$138,4,FALSE)</f>
        <v>#N/A</v>
      </c>
      <c r="R127" s="143" t="e">
        <f>VLOOKUP(C127,'Field-Hunter'!$C$9:$H$138,3,FALSE)</f>
        <v>#N/A</v>
      </c>
      <c r="S127" s="143" t="e">
        <f>VLOOKUP(C127,'Field-Hunter'!$C$9:$M$138,11,FALSE)</f>
        <v>#N/A</v>
      </c>
      <c r="T127" s="143" t="e">
        <f>VLOOKUP(C127,'Field-Hunter'!$C$9:$M$138,10,FALSE)</f>
        <v>#N/A</v>
      </c>
      <c r="U127" s="143" t="e">
        <f>VLOOKUP(C127,'Field-Hunter'!$C$9:$M$138,9,FALSE)</f>
        <v>#N/A</v>
      </c>
      <c r="V127" s="143" t="e">
        <f>VLOOKUP(C127,'Field-Hunter'!$C$9:$M$138,8,FALSE)</f>
        <v>#N/A</v>
      </c>
    </row>
    <row r="128" spans="1:22" ht="12.75">
      <c r="A128" s="4" t="s">
        <v>660</v>
      </c>
      <c r="B128" s="15" t="s">
        <v>385</v>
      </c>
      <c r="C128" s="12"/>
      <c r="D128" s="14"/>
      <c r="E128" s="14"/>
      <c r="F128" s="14"/>
      <c r="G128" s="14"/>
      <c r="H128" s="14"/>
      <c r="I128" s="14"/>
      <c r="J128" s="14"/>
      <c r="K128" s="14"/>
      <c r="L128" s="14"/>
      <c r="M128" s="14"/>
      <c r="N128" s="14"/>
      <c r="O128" s="143" t="e">
        <f>VLOOKUP(C128,'Field-Hunter'!$C$9:$H$138,6,FALSE)</f>
        <v>#N/A</v>
      </c>
      <c r="P128" s="143" t="e">
        <f>VLOOKUP(C128,'Field-Hunter'!$C$9:$H$138,5,FALSE)</f>
        <v>#N/A</v>
      </c>
      <c r="Q128" s="143" t="e">
        <f>VLOOKUP(C128,'Field-Hunter'!$C$9:$H$138,4,FALSE)</f>
        <v>#N/A</v>
      </c>
      <c r="R128" s="143" t="e">
        <f>VLOOKUP(C128,'Field-Hunter'!$C$9:$H$138,3,FALSE)</f>
        <v>#N/A</v>
      </c>
      <c r="S128" s="143" t="e">
        <f>VLOOKUP(C128,'Field-Hunter'!$C$9:$M$138,11,FALSE)</f>
        <v>#N/A</v>
      </c>
      <c r="T128" s="143" t="e">
        <f>VLOOKUP(C128,'Field-Hunter'!$C$9:$M$138,10,FALSE)</f>
        <v>#N/A</v>
      </c>
      <c r="U128" s="143" t="e">
        <f>VLOOKUP(C128,'Field-Hunter'!$C$9:$M$138,9,FALSE)</f>
        <v>#N/A</v>
      </c>
      <c r="V128" s="143" t="e">
        <f>VLOOKUP(C128,'Field-Hunter'!$C$9:$M$138,8,FALSE)</f>
        <v>#N/A</v>
      </c>
    </row>
    <row r="129" spans="1:22" ht="12.75">
      <c r="A129" s="4" t="s">
        <v>661</v>
      </c>
      <c r="B129" s="15" t="s">
        <v>386</v>
      </c>
      <c r="C129" s="12"/>
      <c r="D129" s="14"/>
      <c r="E129" s="14"/>
      <c r="F129" s="14"/>
      <c r="G129" s="14"/>
      <c r="H129" s="14"/>
      <c r="I129" s="14"/>
      <c r="J129" s="14"/>
      <c r="K129" s="14"/>
      <c r="L129" s="14"/>
      <c r="M129" s="14"/>
      <c r="N129" s="14"/>
      <c r="O129" s="143" t="e">
        <f>VLOOKUP(C129,'Field-Hunter'!$C$9:$H$138,6,FALSE)</f>
        <v>#N/A</v>
      </c>
      <c r="P129" s="143" t="e">
        <f>VLOOKUP(C129,'Field-Hunter'!$C$9:$H$138,5,FALSE)</f>
        <v>#N/A</v>
      </c>
      <c r="Q129" s="143" t="e">
        <f>VLOOKUP(C129,'Field-Hunter'!$C$9:$H$138,4,FALSE)</f>
        <v>#N/A</v>
      </c>
      <c r="R129" s="143" t="e">
        <f>VLOOKUP(C129,'Field-Hunter'!$C$9:$H$138,3,FALSE)</f>
        <v>#N/A</v>
      </c>
      <c r="S129" s="143" t="e">
        <f>VLOOKUP(C129,'Field-Hunter'!$C$9:$M$138,11,FALSE)</f>
        <v>#N/A</v>
      </c>
      <c r="T129" s="143" t="e">
        <f>VLOOKUP(C129,'Field-Hunter'!$C$9:$M$138,10,FALSE)</f>
        <v>#N/A</v>
      </c>
      <c r="U129" s="143" t="e">
        <f>VLOOKUP(C129,'Field-Hunter'!$C$9:$M$138,9,FALSE)</f>
        <v>#N/A</v>
      </c>
      <c r="V129" s="143" t="e">
        <f>VLOOKUP(C129,'Field-Hunter'!$C$9:$M$138,8,FALSE)</f>
        <v>#N/A</v>
      </c>
    </row>
    <row r="130" spans="1:22" ht="12.75">
      <c r="A130" s="4" t="s">
        <v>662</v>
      </c>
      <c r="B130" s="15" t="s">
        <v>387</v>
      </c>
      <c r="C130" s="12"/>
      <c r="D130" s="14"/>
      <c r="E130" s="14"/>
      <c r="F130" s="14"/>
      <c r="G130" s="14"/>
      <c r="H130" s="14"/>
      <c r="I130" s="14"/>
      <c r="J130" s="14"/>
      <c r="K130" s="14"/>
      <c r="L130" s="14"/>
      <c r="M130" s="14"/>
      <c r="N130" s="14"/>
      <c r="O130" s="143" t="e">
        <f>VLOOKUP(C130,'Field-Hunter'!$C$9:$H$138,6,FALSE)</f>
        <v>#N/A</v>
      </c>
      <c r="P130" s="143" t="e">
        <f>VLOOKUP(C130,'Field-Hunter'!$C$9:$H$138,5,FALSE)</f>
        <v>#N/A</v>
      </c>
      <c r="Q130" s="143" t="e">
        <f>VLOOKUP(C130,'Field-Hunter'!$C$9:$H$138,4,FALSE)</f>
        <v>#N/A</v>
      </c>
      <c r="R130" s="143" t="e">
        <f>VLOOKUP(C130,'Field-Hunter'!$C$9:$H$138,3,FALSE)</f>
        <v>#N/A</v>
      </c>
      <c r="S130" s="143" t="e">
        <f>VLOOKUP(C130,'Field-Hunter'!$C$9:$M$138,11,FALSE)</f>
        <v>#N/A</v>
      </c>
      <c r="T130" s="143" t="e">
        <f>VLOOKUP(C130,'Field-Hunter'!$C$9:$M$138,10,FALSE)</f>
        <v>#N/A</v>
      </c>
      <c r="U130" s="143" t="e">
        <f>VLOOKUP(C130,'Field-Hunter'!$C$9:$M$138,9,FALSE)</f>
        <v>#N/A</v>
      </c>
      <c r="V130" s="143" t="e">
        <f>VLOOKUP(C130,'Field-Hunter'!$C$9:$M$138,8,FALSE)</f>
        <v>#N/A</v>
      </c>
    </row>
    <row r="131" spans="1:22" ht="12.75">
      <c r="A131" s="4" t="s">
        <v>663</v>
      </c>
      <c r="B131" s="15" t="s">
        <v>388</v>
      </c>
      <c r="C131" s="12"/>
      <c r="D131" s="14"/>
      <c r="E131" s="14"/>
      <c r="F131" s="14"/>
      <c r="G131" s="14"/>
      <c r="H131" s="14"/>
      <c r="I131" s="14"/>
      <c r="J131" s="14"/>
      <c r="K131" s="14"/>
      <c r="L131" s="14"/>
      <c r="M131" s="14"/>
      <c r="N131" s="14"/>
      <c r="O131" s="143" t="e">
        <f>VLOOKUP(C131,'Field-Hunter'!$C$9:$H$138,6,FALSE)</f>
        <v>#N/A</v>
      </c>
      <c r="P131" s="143" t="e">
        <f>VLOOKUP(C131,'Field-Hunter'!$C$9:$H$138,5,FALSE)</f>
        <v>#N/A</v>
      </c>
      <c r="Q131" s="143" t="e">
        <f>VLOOKUP(C131,'Field-Hunter'!$C$9:$H$138,4,FALSE)</f>
        <v>#N/A</v>
      </c>
      <c r="R131" s="143" t="e">
        <f>VLOOKUP(C131,'Field-Hunter'!$C$9:$H$138,3,FALSE)</f>
        <v>#N/A</v>
      </c>
      <c r="S131" s="143" t="e">
        <f>VLOOKUP(C131,'Field-Hunter'!$C$9:$M$138,11,FALSE)</f>
        <v>#N/A</v>
      </c>
      <c r="T131" s="143" t="e">
        <f>VLOOKUP(C131,'Field-Hunter'!$C$9:$M$138,10,FALSE)</f>
        <v>#N/A</v>
      </c>
      <c r="U131" s="143" t="e">
        <f>VLOOKUP(C131,'Field-Hunter'!$C$9:$M$138,9,FALSE)</f>
        <v>#N/A</v>
      </c>
      <c r="V131" s="143" t="e">
        <f>VLOOKUP(C131,'Field-Hunter'!$C$9:$M$138,8,FALSE)</f>
        <v>#N/A</v>
      </c>
    </row>
    <row r="132" spans="1:22" ht="12.75">
      <c r="A132" s="4" t="s">
        <v>664</v>
      </c>
      <c r="B132" s="15" t="s">
        <v>389</v>
      </c>
      <c r="C132" s="12"/>
      <c r="D132" s="14"/>
      <c r="E132" s="14"/>
      <c r="F132" s="14"/>
      <c r="G132" s="14"/>
      <c r="H132" s="14"/>
      <c r="I132" s="14"/>
      <c r="J132" s="14"/>
      <c r="K132" s="14"/>
      <c r="L132" s="14"/>
      <c r="M132" s="14"/>
      <c r="N132" s="14"/>
      <c r="O132" s="143" t="e">
        <f>VLOOKUP(C132,'Field-Hunter'!$C$9:$H$138,6,FALSE)</f>
        <v>#N/A</v>
      </c>
      <c r="P132" s="143" t="e">
        <f>VLOOKUP(C132,'Field-Hunter'!$C$9:$H$138,5,FALSE)</f>
        <v>#N/A</v>
      </c>
      <c r="Q132" s="143" t="e">
        <f>VLOOKUP(C132,'Field-Hunter'!$C$9:$H$138,4,FALSE)</f>
        <v>#N/A</v>
      </c>
      <c r="R132" s="143" t="e">
        <f>VLOOKUP(C132,'Field-Hunter'!$C$9:$H$138,3,FALSE)</f>
        <v>#N/A</v>
      </c>
      <c r="S132" s="143" t="e">
        <f>VLOOKUP(C132,'Field-Hunter'!$C$9:$M$138,11,FALSE)</f>
        <v>#N/A</v>
      </c>
      <c r="T132" s="143" t="e">
        <f>VLOOKUP(C132,'Field-Hunter'!$C$9:$M$138,10,FALSE)</f>
        <v>#N/A</v>
      </c>
      <c r="U132" s="143" t="e">
        <f>VLOOKUP(C132,'Field-Hunter'!$C$9:$M$138,9,FALSE)</f>
        <v>#N/A</v>
      </c>
      <c r="V132" s="143" t="e">
        <f>VLOOKUP(C132,'Field-Hunter'!$C$9:$M$138,8,FALSE)</f>
        <v>#N/A</v>
      </c>
    </row>
    <row r="133" spans="1:22" ht="12.75">
      <c r="A133" s="4" t="s">
        <v>665</v>
      </c>
      <c r="B133" s="15" t="s">
        <v>390</v>
      </c>
      <c r="C133" s="12"/>
      <c r="D133" s="14"/>
      <c r="E133" s="14"/>
      <c r="F133" s="14"/>
      <c r="G133" s="14"/>
      <c r="H133" s="14"/>
      <c r="I133" s="14"/>
      <c r="J133" s="14"/>
      <c r="K133" s="14"/>
      <c r="L133" s="14"/>
      <c r="M133" s="14"/>
      <c r="N133" s="14"/>
      <c r="O133" s="143" t="e">
        <f>VLOOKUP(C133,'Field-Hunter'!$C$9:$H$138,6,FALSE)</f>
        <v>#N/A</v>
      </c>
      <c r="P133" s="143" t="e">
        <f>VLOOKUP(C133,'Field-Hunter'!$C$9:$H$138,5,FALSE)</f>
        <v>#N/A</v>
      </c>
      <c r="Q133" s="143" t="e">
        <f>VLOOKUP(C133,'Field-Hunter'!$C$9:$H$138,4,FALSE)</f>
        <v>#N/A</v>
      </c>
      <c r="R133" s="143" t="e">
        <f>VLOOKUP(C133,'Field-Hunter'!$C$9:$H$138,3,FALSE)</f>
        <v>#N/A</v>
      </c>
      <c r="S133" s="143" t="e">
        <f>VLOOKUP(C133,'Field-Hunter'!$C$9:$M$138,11,FALSE)</f>
        <v>#N/A</v>
      </c>
      <c r="T133" s="143" t="e">
        <f>VLOOKUP(C133,'Field-Hunter'!$C$9:$M$138,10,FALSE)</f>
        <v>#N/A</v>
      </c>
      <c r="U133" s="143" t="e">
        <f>VLOOKUP(C133,'Field-Hunter'!$C$9:$M$138,9,FALSE)</f>
        <v>#N/A</v>
      </c>
      <c r="V133" s="143" t="e">
        <f>VLOOKUP(C133,'Field-Hunter'!$C$9:$M$138,8,FALSE)</f>
        <v>#N/A</v>
      </c>
    </row>
    <row r="134" spans="1:22" ht="12.75">
      <c r="A134" s="4" t="s">
        <v>666</v>
      </c>
      <c r="B134" s="15" t="s">
        <v>391</v>
      </c>
      <c r="C134" s="12"/>
      <c r="D134" s="14"/>
      <c r="E134" s="14"/>
      <c r="F134" s="14"/>
      <c r="G134" s="14"/>
      <c r="H134" s="14"/>
      <c r="I134" s="14"/>
      <c r="J134" s="14"/>
      <c r="K134" s="14"/>
      <c r="L134" s="14"/>
      <c r="M134" s="14"/>
      <c r="N134" s="14"/>
      <c r="O134" s="143" t="e">
        <f>VLOOKUP(C134,'Field-Hunter'!$C$9:$H$138,6,FALSE)</f>
        <v>#N/A</v>
      </c>
      <c r="P134" s="143" t="e">
        <f>VLOOKUP(C134,'Field-Hunter'!$C$9:$H$138,5,FALSE)</f>
        <v>#N/A</v>
      </c>
      <c r="Q134" s="143" t="e">
        <f>VLOOKUP(C134,'Field-Hunter'!$C$9:$H$138,4,FALSE)</f>
        <v>#N/A</v>
      </c>
      <c r="R134" s="143" t="e">
        <f>VLOOKUP(C134,'Field-Hunter'!$C$9:$H$138,3,FALSE)</f>
        <v>#N/A</v>
      </c>
      <c r="S134" s="143" t="e">
        <f>VLOOKUP(C134,'Field-Hunter'!$C$9:$M$138,11,FALSE)</f>
        <v>#N/A</v>
      </c>
      <c r="T134" s="143" t="e">
        <f>VLOOKUP(C134,'Field-Hunter'!$C$9:$M$138,10,FALSE)</f>
        <v>#N/A</v>
      </c>
      <c r="U134" s="143" t="e">
        <f>VLOOKUP(C134,'Field-Hunter'!$C$9:$M$138,9,FALSE)</f>
        <v>#N/A</v>
      </c>
      <c r="V134" s="143" t="e">
        <f>VLOOKUP(C134,'Field-Hunter'!$C$9:$M$138,8,FALSE)</f>
        <v>#N/A</v>
      </c>
    </row>
    <row r="135" spans="1:22" ht="12.75">
      <c r="A135" s="4" t="s">
        <v>667</v>
      </c>
      <c r="B135" s="15" t="s">
        <v>117</v>
      </c>
      <c r="C135" s="69" t="s">
        <v>85</v>
      </c>
      <c r="D135" s="14">
        <v>221</v>
      </c>
      <c r="E135" s="14">
        <v>222</v>
      </c>
      <c r="F135" s="14"/>
      <c r="G135" s="14"/>
      <c r="H135" s="14"/>
      <c r="I135" s="14"/>
      <c r="J135" s="14"/>
      <c r="K135" s="14"/>
      <c r="L135" s="14"/>
      <c r="M135" s="14"/>
      <c r="N135" s="14"/>
      <c r="O135" s="143">
        <f>VLOOKUP(C135,'Field-Hunter'!$C$9:$H$138,6,FALSE)</f>
        <v>183</v>
      </c>
      <c r="P135" s="143">
        <f>VLOOKUP(C135,'Field-Hunter'!$C$9:$H$138,5,FALSE)</f>
        <v>256.2</v>
      </c>
      <c r="Q135" s="143">
        <f>VLOOKUP(C135,'Field-Hunter'!$C$9:$H$138,4,FALSE)</f>
        <v>292.8</v>
      </c>
      <c r="R135" s="143">
        <f>VLOOKUP(C135,'Field-Hunter'!$C$9:$H$138,3,FALSE)</f>
        <v>329.40000000000003</v>
      </c>
      <c r="S135" s="143">
        <f>VLOOKUP(C135,'Field-Hunter'!$C$9:$M$138,11,FALSE)</f>
        <v>189.5</v>
      </c>
      <c r="T135" s="143">
        <f>VLOOKUP(C135,'Field-Hunter'!$C$9:$M$138,10,FALSE)</f>
        <v>265.3</v>
      </c>
      <c r="U135" s="143">
        <f>VLOOKUP(C135,'Field-Hunter'!$C$9:$M$138,9,FALSE)</f>
        <v>303.2</v>
      </c>
      <c r="V135" s="143">
        <f>VLOOKUP(C135,'Field-Hunter'!$C$9:$M$138,8,FALSE)</f>
        <v>341.1</v>
      </c>
    </row>
    <row r="136" spans="1:22" ht="12.75">
      <c r="A136" s="4" t="s">
        <v>668</v>
      </c>
      <c r="B136" s="15" t="s">
        <v>164</v>
      </c>
      <c r="C136" s="12"/>
      <c r="D136" s="14"/>
      <c r="E136" s="14"/>
      <c r="F136" s="14"/>
      <c r="G136" s="14"/>
      <c r="H136" s="14"/>
      <c r="I136" s="14"/>
      <c r="J136" s="14"/>
      <c r="K136" s="14"/>
      <c r="L136" s="14"/>
      <c r="M136" s="14"/>
      <c r="N136" s="14"/>
      <c r="O136" s="143" t="e">
        <f>VLOOKUP(C136,'Field-Hunter'!$C$9:$H$138,6,FALSE)</f>
        <v>#N/A</v>
      </c>
      <c r="P136" s="143" t="e">
        <f>VLOOKUP(C136,'Field-Hunter'!$C$9:$H$138,5,FALSE)</f>
        <v>#N/A</v>
      </c>
      <c r="Q136" s="143" t="e">
        <f>VLOOKUP(C136,'Field-Hunter'!$C$9:$H$138,4,FALSE)</f>
        <v>#N/A</v>
      </c>
      <c r="R136" s="143" t="e">
        <f>VLOOKUP(C136,'Field-Hunter'!$C$9:$H$138,3,FALSE)</f>
        <v>#N/A</v>
      </c>
      <c r="S136" s="143" t="e">
        <f>VLOOKUP(C136,'Field-Hunter'!$C$9:$M$138,11,FALSE)</f>
        <v>#N/A</v>
      </c>
      <c r="T136" s="143" t="e">
        <f>VLOOKUP(C136,'Field-Hunter'!$C$9:$M$138,10,FALSE)</f>
        <v>#N/A</v>
      </c>
      <c r="U136" s="143" t="e">
        <f>VLOOKUP(C136,'Field-Hunter'!$C$9:$M$138,9,FALSE)</f>
        <v>#N/A</v>
      </c>
      <c r="V136" s="143" t="e">
        <f>VLOOKUP(C136,'Field-Hunter'!$C$9:$M$138,8,FALSE)</f>
        <v>#N/A</v>
      </c>
    </row>
    <row r="137" spans="1:22" ht="12.75">
      <c r="A137" s="4" t="s">
        <v>669</v>
      </c>
      <c r="B137" s="15" t="s">
        <v>392</v>
      </c>
      <c r="C137" s="12"/>
      <c r="D137" s="14"/>
      <c r="E137" s="14"/>
      <c r="F137" s="14"/>
      <c r="G137" s="14"/>
      <c r="H137" s="14"/>
      <c r="I137" s="14"/>
      <c r="J137" s="14"/>
      <c r="K137" s="14"/>
      <c r="L137" s="14"/>
      <c r="M137" s="14"/>
      <c r="N137" s="14"/>
      <c r="O137" s="143" t="e">
        <f>VLOOKUP(C137,'Field-Hunter'!$C$9:$H$138,6,FALSE)</f>
        <v>#N/A</v>
      </c>
      <c r="P137" s="143" t="e">
        <f>VLOOKUP(C137,'Field-Hunter'!$C$9:$H$138,5,FALSE)</f>
        <v>#N/A</v>
      </c>
      <c r="Q137" s="143" t="e">
        <f>VLOOKUP(C137,'Field-Hunter'!$C$9:$H$138,4,FALSE)</f>
        <v>#N/A</v>
      </c>
      <c r="R137" s="143" t="e">
        <f>VLOOKUP(C137,'Field-Hunter'!$C$9:$H$138,3,FALSE)</f>
        <v>#N/A</v>
      </c>
      <c r="S137" s="143" t="e">
        <f>VLOOKUP(C137,'Field-Hunter'!$C$9:$M$138,11,FALSE)</f>
        <v>#N/A</v>
      </c>
      <c r="T137" s="143" t="e">
        <f>VLOOKUP(C137,'Field-Hunter'!$C$9:$M$138,10,FALSE)</f>
        <v>#N/A</v>
      </c>
      <c r="U137" s="143" t="e">
        <f>VLOOKUP(C137,'Field-Hunter'!$C$9:$M$138,9,FALSE)</f>
        <v>#N/A</v>
      </c>
      <c r="V137" s="143" t="e">
        <f>VLOOKUP(C137,'Field-Hunter'!$C$9:$M$138,8,FALSE)</f>
        <v>#N/A</v>
      </c>
    </row>
    <row r="138" spans="1:22" ht="12.75">
      <c r="A138" s="4" t="s">
        <v>670</v>
      </c>
      <c r="B138" s="15" t="s">
        <v>57</v>
      </c>
      <c r="C138" s="12"/>
      <c r="D138" s="14"/>
      <c r="E138" s="14"/>
      <c r="F138" s="14"/>
      <c r="G138" s="14"/>
      <c r="H138" s="14"/>
      <c r="I138" s="14"/>
      <c r="J138" s="14"/>
      <c r="K138" s="14"/>
      <c r="L138" s="14"/>
      <c r="M138" s="14"/>
      <c r="N138" s="14"/>
      <c r="O138" s="143" t="e">
        <f>VLOOKUP(C138,'Field-Hunter'!$C$9:$H$138,6,FALSE)</f>
        <v>#N/A</v>
      </c>
      <c r="P138" s="143" t="e">
        <f>VLOOKUP(C138,'Field-Hunter'!$C$9:$H$138,5,FALSE)</f>
        <v>#N/A</v>
      </c>
      <c r="Q138" s="143" t="e">
        <f>VLOOKUP(C138,'Field-Hunter'!$C$9:$H$138,4,FALSE)</f>
        <v>#N/A</v>
      </c>
      <c r="R138" s="143" t="e">
        <f>VLOOKUP(C138,'Field-Hunter'!$C$9:$H$138,3,FALSE)</f>
        <v>#N/A</v>
      </c>
      <c r="S138" s="143" t="e">
        <f>VLOOKUP(C138,'Field-Hunter'!$C$9:$M$138,11,FALSE)</f>
        <v>#N/A</v>
      </c>
      <c r="T138" s="143" t="e">
        <f>VLOOKUP(C138,'Field-Hunter'!$C$9:$M$138,10,FALSE)</f>
        <v>#N/A</v>
      </c>
      <c r="U138" s="143" t="e">
        <f>VLOOKUP(C138,'Field-Hunter'!$C$9:$M$138,9,FALSE)</f>
        <v>#N/A</v>
      </c>
      <c r="V138" s="143" t="e">
        <f>VLOOKUP(C138,'Field-Hunter'!$C$9:$M$138,8,FALSE)</f>
        <v>#N/A</v>
      </c>
    </row>
    <row r="139" spans="1:22" ht="12.75">
      <c r="A139" s="4" t="s">
        <v>671</v>
      </c>
      <c r="B139" s="15" t="s">
        <v>136</v>
      </c>
      <c r="C139" s="69" t="s">
        <v>217</v>
      </c>
      <c r="D139" s="14">
        <v>82</v>
      </c>
      <c r="E139" s="14">
        <v>74</v>
      </c>
      <c r="F139" s="14"/>
      <c r="G139" s="14"/>
      <c r="H139" s="14"/>
      <c r="I139" s="14"/>
      <c r="J139" s="14"/>
      <c r="K139" s="14"/>
      <c r="L139" s="14"/>
      <c r="M139" s="14"/>
      <c r="N139" s="14"/>
      <c r="O139" s="143">
        <f>VLOOKUP(C139,'Field-Hunter'!$C$9:$H$138,6,FALSE)</f>
        <v>158</v>
      </c>
      <c r="P139" s="143">
        <f>VLOOKUP(C139,'Field-Hunter'!$C$9:$H$138,5,FALSE)</f>
        <v>221.2</v>
      </c>
      <c r="Q139" s="143">
        <f>VLOOKUP(C139,'Field-Hunter'!$C$9:$H$138,4,FALSE)</f>
        <v>252.8</v>
      </c>
      <c r="R139" s="143">
        <f>VLOOKUP(C139,'Field-Hunter'!$C$9:$H$138,3,FALSE)</f>
        <v>284.40000000000003</v>
      </c>
      <c r="S139" s="143">
        <f>VLOOKUP(C139,'Field-Hunter'!$C$9:$M$138,11,FALSE)</f>
        <v>143.5</v>
      </c>
      <c r="T139" s="143">
        <f>VLOOKUP(C139,'Field-Hunter'!$C$9:$M$138,10,FALSE)</f>
        <v>200.89999999999998</v>
      </c>
      <c r="U139" s="143">
        <f>VLOOKUP(C139,'Field-Hunter'!$C$9:$M$138,9,FALSE)</f>
        <v>229.60000000000002</v>
      </c>
      <c r="V139" s="143">
        <f>VLOOKUP(C139,'Field-Hunter'!$C$9:$M$138,8,FALSE)</f>
        <v>258.3</v>
      </c>
    </row>
    <row r="140" spans="1:22" ht="12.75">
      <c r="A140" s="4" t="s">
        <v>672</v>
      </c>
      <c r="B140" s="15" t="s">
        <v>393</v>
      </c>
      <c r="C140" s="69" t="s">
        <v>50</v>
      </c>
      <c r="D140" s="14">
        <v>210</v>
      </c>
      <c r="E140" s="14">
        <v>167</v>
      </c>
      <c r="F140" s="14"/>
      <c r="G140" s="14"/>
      <c r="H140" s="14"/>
      <c r="I140" s="14"/>
      <c r="J140" s="14"/>
      <c r="K140" s="14"/>
      <c r="L140" s="14"/>
      <c r="M140" s="14"/>
      <c r="N140" s="14"/>
      <c r="O140" s="143">
        <f>VLOOKUP(C140,'Field-Hunter'!$C$9:$H$138,6,FALSE)</f>
        <v>110.5</v>
      </c>
      <c r="P140" s="143">
        <f>VLOOKUP(C140,'Field-Hunter'!$C$9:$H$138,5,FALSE)</f>
        <v>154.69999999999999</v>
      </c>
      <c r="Q140" s="143">
        <f>VLOOKUP(C140,'Field-Hunter'!$C$9:$H$138,4,FALSE)</f>
        <v>176.8</v>
      </c>
      <c r="R140" s="143">
        <f>VLOOKUP(C140,'Field-Hunter'!$C$9:$H$138,3,FALSE)</f>
        <v>198.9</v>
      </c>
      <c r="S140" s="143">
        <f>VLOOKUP(C140,'Field-Hunter'!$C$9:$M$138,11,FALSE)</f>
        <v>104.5</v>
      </c>
      <c r="T140" s="143">
        <f>VLOOKUP(C140,'Field-Hunter'!$C$9:$M$138,10,FALSE)</f>
        <v>146.29999999999998</v>
      </c>
      <c r="U140" s="143">
        <f>VLOOKUP(C140,'Field-Hunter'!$C$9:$M$138,9,FALSE)</f>
        <v>167.20000000000002</v>
      </c>
      <c r="V140" s="143">
        <f>VLOOKUP(C140,'Field-Hunter'!$C$9:$M$138,8,FALSE)</f>
        <v>188.1</v>
      </c>
    </row>
    <row r="141" spans="1:22" ht="12.75">
      <c r="A141" s="4" t="s">
        <v>673</v>
      </c>
      <c r="B141" s="15" t="s">
        <v>127</v>
      </c>
      <c r="C141" s="12"/>
      <c r="D141" s="14"/>
      <c r="E141" s="14"/>
      <c r="F141" s="14"/>
      <c r="G141" s="14"/>
      <c r="H141" s="14"/>
      <c r="I141" s="14"/>
      <c r="J141" s="14"/>
      <c r="K141" s="14"/>
      <c r="L141" s="14"/>
      <c r="M141" s="14"/>
      <c r="N141" s="14"/>
      <c r="O141" s="143" t="e">
        <f>VLOOKUP(C141,'Field-Hunter'!$C$9:$H$138,6,FALSE)</f>
        <v>#N/A</v>
      </c>
      <c r="P141" s="143" t="e">
        <f>VLOOKUP(C141,'Field-Hunter'!$C$9:$H$138,5,FALSE)</f>
        <v>#N/A</v>
      </c>
      <c r="Q141" s="143" t="e">
        <f>VLOOKUP(C141,'Field-Hunter'!$C$9:$H$138,4,FALSE)</f>
        <v>#N/A</v>
      </c>
      <c r="R141" s="143" t="e">
        <f>VLOOKUP(C141,'Field-Hunter'!$C$9:$H$138,3,FALSE)</f>
        <v>#N/A</v>
      </c>
      <c r="S141" s="143" t="e">
        <f>VLOOKUP(C141,'Field-Hunter'!$C$9:$M$138,11,FALSE)</f>
        <v>#N/A</v>
      </c>
      <c r="T141" s="143" t="e">
        <f>VLOOKUP(C141,'Field-Hunter'!$C$9:$M$138,10,FALSE)</f>
        <v>#N/A</v>
      </c>
      <c r="U141" s="143" t="e">
        <f>VLOOKUP(C141,'Field-Hunter'!$C$9:$M$138,9,FALSE)</f>
        <v>#N/A</v>
      </c>
      <c r="V141" s="143" t="e">
        <f>VLOOKUP(C141,'Field-Hunter'!$C$9:$M$138,8,FALSE)</f>
        <v>#N/A</v>
      </c>
    </row>
    <row r="142" spans="1:22" ht="12.75">
      <c r="A142" s="4" t="s">
        <v>674</v>
      </c>
      <c r="B142" s="15" t="s">
        <v>168</v>
      </c>
      <c r="C142" s="12"/>
      <c r="D142" s="14"/>
      <c r="E142" s="14"/>
      <c r="F142" s="14"/>
      <c r="G142" s="14"/>
      <c r="H142" s="14"/>
      <c r="I142" s="14"/>
      <c r="J142" s="14"/>
      <c r="K142" s="14"/>
      <c r="L142" s="14"/>
      <c r="M142" s="14"/>
      <c r="N142" s="14"/>
      <c r="O142" s="143" t="e">
        <f>VLOOKUP(C142,'Field-Hunter'!$C$9:$H$138,6,FALSE)</f>
        <v>#N/A</v>
      </c>
      <c r="P142" s="143" t="e">
        <f>VLOOKUP(C142,'Field-Hunter'!$C$9:$H$138,5,FALSE)</f>
        <v>#N/A</v>
      </c>
      <c r="Q142" s="143" t="e">
        <f>VLOOKUP(C142,'Field-Hunter'!$C$9:$H$138,4,FALSE)</f>
        <v>#N/A</v>
      </c>
      <c r="R142" s="143" t="e">
        <f>VLOOKUP(C142,'Field-Hunter'!$C$9:$H$138,3,FALSE)</f>
        <v>#N/A</v>
      </c>
      <c r="S142" s="143" t="e">
        <f>VLOOKUP(C142,'Field-Hunter'!$C$9:$M$138,11,FALSE)</f>
        <v>#N/A</v>
      </c>
      <c r="T142" s="143" t="e">
        <f>VLOOKUP(C142,'Field-Hunter'!$C$9:$M$138,10,FALSE)</f>
        <v>#N/A</v>
      </c>
      <c r="U142" s="143" t="e">
        <f>VLOOKUP(C142,'Field-Hunter'!$C$9:$M$138,9,FALSE)</f>
        <v>#N/A</v>
      </c>
      <c r="V142" s="143" t="e">
        <f>VLOOKUP(C142,'Field-Hunter'!$C$9:$M$138,8,FALSE)</f>
        <v>#N/A</v>
      </c>
    </row>
    <row r="143" spans="1:22" ht="12.75">
      <c r="A143" s="4" t="s">
        <v>675</v>
      </c>
      <c r="B143" s="15" t="s">
        <v>394</v>
      </c>
      <c r="C143" s="12"/>
      <c r="D143" s="14"/>
      <c r="E143" s="14"/>
      <c r="F143" s="14"/>
      <c r="G143" s="14"/>
      <c r="H143" s="14"/>
      <c r="I143" s="14"/>
      <c r="J143" s="14"/>
      <c r="K143" s="14"/>
      <c r="L143" s="14"/>
      <c r="M143" s="14"/>
      <c r="N143" s="14"/>
      <c r="O143" s="143" t="e">
        <f>VLOOKUP(C143,'Field-Hunter'!$C$9:$H$138,6,FALSE)</f>
        <v>#N/A</v>
      </c>
      <c r="P143" s="143" t="e">
        <f>VLOOKUP(C143,'Field-Hunter'!$C$9:$H$138,5,FALSE)</f>
        <v>#N/A</v>
      </c>
      <c r="Q143" s="143" t="e">
        <f>VLOOKUP(C143,'Field-Hunter'!$C$9:$H$138,4,FALSE)</f>
        <v>#N/A</v>
      </c>
      <c r="R143" s="143" t="e">
        <f>VLOOKUP(C143,'Field-Hunter'!$C$9:$H$138,3,FALSE)</f>
        <v>#N/A</v>
      </c>
      <c r="S143" s="143" t="e">
        <f>VLOOKUP(C143,'Field-Hunter'!$C$9:$M$138,11,FALSE)</f>
        <v>#N/A</v>
      </c>
      <c r="T143" s="143" t="e">
        <f>VLOOKUP(C143,'Field-Hunter'!$C$9:$M$138,10,FALSE)</f>
        <v>#N/A</v>
      </c>
      <c r="U143" s="143" t="e">
        <f>VLOOKUP(C143,'Field-Hunter'!$C$9:$M$138,9,FALSE)</f>
        <v>#N/A</v>
      </c>
      <c r="V143" s="143" t="e">
        <f>VLOOKUP(C143,'Field-Hunter'!$C$9:$M$138,8,FALSE)</f>
        <v>#N/A</v>
      </c>
    </row>
    <row r="144" spans="1:22" ht="12.75">
      <c r="A144" s="4" t="s">
        <v>676</v>
      </c>
      <c r="B144" s="15" t="s">
        <v>395</v>
      </c>
      <c r="C144" s="69" t="s">
        <v>266</v>
      </c>
      <c r="D144" s="14">
        <v>80</v>
      </c>
      <c r="E144" s="14">
        <v>72</v>
      </c>
      <c r="F144" s="14"/>
      <c r="G144" s="14"/>
      <c r="H144" s="14"/>
      <c r="I144" s="14"/>
      <c r="J144" s="14"/>
      <c r="K144" s="14"/>
      <c r="L144" s="14"/>
      <c r="M144" s="14"/>
      <c r="N144" s="14"/>
      <c r="O144" s="143">
        <f>VLOOKUP(C144,'Field-Hunter'!$C$9:$H$138,6,FALSE)</f>
        <v>0</v>
      </c>
      <c r="P144" s="143">
        <f>VLOOKUP(C144,'Field-Hunter'!$C$9:$H$138,5,FALSE)</f>
        <v>0</v>
      </c>
      <c r="Q144" s="143">
        <f>VLOOKUP(C144,'Field-Hunter'!$C$9:$H$138,4,FALSE)</f>
        <v>0</v>
      </c>
      <c r="R144" s="143">
        <f>VLOOKUP(C144,'Field-Hunter'!$C$9:$H$138,3,FALSE)</f>
        <v>0</v>
      </c>
      <c r="S144" s="143">
        <f>VLOOKUP(C144,'Field-Hunter'!$C$9:$M$138,11,FALSE)</f>
        <v>0</v>
      </c>
      <c r="T144" s="143">
        <f>VLOOKUP(C144,'Field-Hunter'!$C$9:$M$138,10,FALSE)</f>
        <v>0</v>
      </c>
      <c r="U144" s="143">
        <f>VLOOKUP(C144,'Field-Hunter'!$C$9:$M$138,9,FALSE)</f>
        <v>0</v>
      </c>
      <c r="V144" s="143">
        <f>VLOOKUP(C144,'Field-Hunter'!$C$9:$M$138,8,FALSE)</f>
        <v>0</v>
      </c>
    </row>
    <row r="145" spans="1:22" ht="12.75">
      <c r="A145" s="4" t="s">
        <v>677</v>
      </c>
      <c r="B145" s="15" t="s">
        <v>396</v>
      </c>
      <c r="C145" s="12"/>
      <c r="D145" s="14"/>
      <c r="E145" s="14"/>
      <c r="F145" s="14"/>
      <c r="G145" s="14"/>
      <c r="H145" s="14"/>
      <c r="I145" s="14"/>
      <c r="J145" s="14"/>
      <c r="K145" s="14"/>
      <c r="L145" s="14"/>
      <c r="M145" s="14"/>
      <c r="N145" s="14"/>
      <c r="O145" s="143" t="e">
        <f>VLOOKUP(C145,'Field-Hunter'!$C$9:$H$138,6,FALSE)</f>
        <v>#N/A</v>
      </c>
      <c r="P145" s="143" t="e">
        <f>VLOOKUP(C145,'Field-Hunter'!$C$9:$H$138,5,FALSE)</f>
        <v>#N/A</v>
      </c>
      <c r="Q145" s="143" t="e">
        <f>VLOOKUP(C145,'Field-Hunter'!$C$9:$H$138,4,FALSE)</f>
        <v>#N/A</v>
      </c>
      <c r="R145" s="143" t="e">
        <f>VLOOKUP(C145,'Field-Hunter'!$C$9:$H$138,3,FALSE)</f>
        <v>#N/A</v>
      </c>
      <c r="S145" s="143" t="e">
        <f>VLOOKUP(C145,'Field-Hunter'!$C$9:$M$138,11,FALSE)</f>
        <v>#N/A</v>
      </c>
      <c r="T145" s="143" t="e">
        <f>VLOOKUP(C145,'Field-Hunter'!$C$9:$M$138,10,FALSE)</f>
        <v>#N/A</v>
      </c>
      <c r="U145" s="143" t="e">
        <f>VLOOKUP(C145,'Field-Hunter'!$C$9:$M$138,9,FALSE)</f>
        <v>#N/A</v>
      </c>
      <c r="V145" s="143" t="e">
        <f>VLOOKUP(C145,'Field-Hunter'!$C$9:$M$138,8,FALSE)</f>
        <v>#N/A</v>
      </c>
    </row>
    <row r="146" spans="1:22" ht="12.75">
      <c r="A146" s="4" t="s">
        <v>678</v>
      </c>
      <c r="B146" s="15" t="s">
        <v>397</v>
      </c>
      <c r="C146" s="12"/>
      <c r="D146" s="14"/>
      <c r="E146" s="14"/>
      <c r="F146" s="14"/>
      <c r="G146" s="14"/>
      <c r="H146" s="14"/>
      <c r="I146" s="14"/>
      <c r="J146" s="14"/>
      <c r="K146" s="14"/>
      <c r="L146" s="14"/>
      <c r="M146" s="14"/>
      <c r="N146" s="14"/>
      <c r="O146" s="143" t="e">
        <f>VLOOKUP(C146,'Field-Hunter'!$C$9:$H$138,6,FALSE)</f>
        <v>#N/A</v>
      </c>
      <c r="P146" s="143" t="e">
        <f>VLOOKUP(C146,'Field-Hunter'!$C$9:$H$138,5,FALSE)</f>
        <v>#N/A</v>
      </c>
      <c r="Q146" s="143" t="e">
        <f>VLOOKUP(C146,'Field-Hunter'!$C$9:$H$138,4,FALSE)</f>
        <v>#N/A</v>
      </c>
      <c r="R146" s="143" t="e">
        <f>VLOOKUP(C146,'Field-Hunter'!$C$9:$H$138,3,FALSE)</f>
        <v>#N/A</v>
      </c>
      <c r="S146" s="143" t="e">
        <f>VLOOKUP(C146,'Field-Hunter'!$C$9:$M$138,11,FALSE)</f>
        <v>#N/A</v>
      </c>
      <c r="T146" s="143" t="e">
        <f>VLOOKUP(C146,'Field-Hunter'!$C$9:$M$138,10,FALSE)</f>
        <v>#N/A</v>
      </c>
      <c r="U146" s="143" t="e">
        <f>VLOOKUP(C146,'Field-Hunter'!$C$9:$M$138,9,FALSE)</f>
        <v>#N/A</v>
      </c>
      <c r="V146" s="143" t="e">
        <f>VLOOKUP(C146,'Field-Hunter'!$C$9:$M$138,8,FALSE)</f>
        <v>#N/A</v>
      </c>
    </row>
    <row r="147" spans="1:22" ht="12.75">
      <c r="A147" s="4" t="s">
        <v>679</v>
      </c>
      <c r="B147" s="15" t="s">
        <v>55</v>
      </c>
      <c r="C147" s="69" t="s">
        <v>214</v>
      </c>
      <c r="D147" s="14"/>
      <c r="E147" s="14">
        <v>260</v>
      </c>
      <c r="F147" s="14"/>
      <c r="G147" s="14"/>
      <c r="H147" s="14"/>
      <c r="I147" s="14"/>
      <c r="J147" s="14"/>
      <c r="K147" s="14"/>
      <c r="L147" s="14"/>
      <c r="M147" s="14"/>
      <c r="N147" s="14"/>
      <c r="O147" s="143">
        <f>VLOOKUP(C147,'Field-Hunter'!$C$9:$H$138,6,FALSE)</f>
        <v>194</v>
      </c>
      <c r="P147" s="143">
        <f>VLOOKUP(C147,'Field-Hunter'!$C$9:$H$138,5,FALSE)</f>
        <v>271.59999999999997</v>
      </c>
      <c r="Q147" s="143">
        <f>VLOOKUP(C147,'Field-Hunter'!$C$9:$H$138,4,FALSE)</f>
        <v>310.40000000000003</v>
      </c>
      <c r="R147" s="143">
        <f>VLOOKUP(C147,'Field-Hunter'!$C$9:$H$138,3,FALSE)</f>
        <v>349.2</v>
      </c>
      <c r="S147" s="143">
        <f>VLOOKUP(C147,'Field-Hunter'!$C$9:$M$138,11,FALSE)</f>
        <v>183.5</v>
      </c>
      <c r="T147" s="143">
        <f>VLOOKUP(C147,'Field-Hunter'!$C$9:$M$138,10,FALSE)</f>
        <v>256.89999999999998</v>
      </c>
      <c r="U147" s="143">
        <f>VLOOKUP(C147,'Field-Hunter'!$C$9:$M$138,9,FALSE)</f>
        <v>293.60000000000002</v>
      </c>
      <c r="V147" s="143">
        <f>VLOOKUP(C147,'Field-Hunter'!$C$9:$M$138,8,FALSE)</f>
        <v>330.3</v>
      </c>
    </row>
    <row r="148" spans="1:22" ht="12.75">
      <c r="A148" s="4" t="s">
        <v>680</v>
      </c>
      <c r="B148" s="15" t="s">
        <v>398</v>
      </c>
      <c r="C148" s="12"/>
      <c r="D148" s="14"/>
      <c r="E148" s="14"/>
      <c r="F148" s="14"/>
      <c r="G148" s="14"/>
      <c r="H148" s="14"/>
      <c r="I148" s="14"/>
      <c r="J148" s="14"/>
      <c r="K148" s="14"/>
      <c r="L148" s="14"/>
      <c r="M148" s="14"/>
      <c r="N148" s="14"/>
      <c r="O148" s="143" t="e">
        <f>VLOOKUP(C148,'Field-Hunter'!$C$9:$H$138,6,FALSE)</f>
        <v>#N/A</v>
      </c>
      <c r="P148" s="143" t="e">
        <f>VLOOKUP(C148,'Field-Hunter'!$C$9:$H$138,5,FALSE)</f>
        <v>#N/A</v>
      </c>
      <c r="Q148" s="143" t="e">
        <f>VLOOKUP(C148,'Field-Hunter'!$C$9:$H$138,4,FALSE)</f>
        <v>#N/A</v>
      </c>
      <c r="R148" s="143" t="e">
        <f>VLOOKUP(C148,'Field-Hunter'!$C$9:$H$138,3,FALSE)</f>
        <v>#N/A</v>
      </c>
      <c r="S148" s="143" t="e">
        <f>VLOOKUP(C148,'Field-Hunter'!$C$9:$M$138,11,FALSE)</f>
        <v>#N/A</v>
      </c>
      <c r="T148" s="143" t="e">
        <f>VLOOKUP(C148,'Field-Hunter'!$C$9:$M$138,10,FALSE)</f>
        <v>#N/A</v>
      </c>
      <c r="U148" s="143" t="e">
        <f>VLOOKUP(C148,'Field-Hunter'!$C$9:$M$138,9,FALSE)</f>
        <v>#N/A</v>
      </c>
      <c r="V148" s="143" t="e">
        <f>VLOOKUP(C148,'Field-Hunter'!$C$9:$M$138,8,FALSE)</f>
        <v>#N/A</v>
      </c>
    </row>
    <row r="149" spans="1:22" ht="12.75">
      <c r="A149" s="4" t="s">
        <v>681</v>
      </c>
      <c r="B149" s="15" t="s">
        <v>122</v>
      </c>
      <c r="C149" s="12"/>
      <c r="D149" s="14"/>
      <c r="E149" s="14"/>
      <c r="F149" s="14"/>
      <c r="G149" s="14"/>
      <c r="H149" s="14"/>
      <c r="I149" s="14"/>
      <c r="J149" s="14"/>
      <c r="K149" s="14"/>
      <c r="L149" s="14"/>
      <c r="M149" s="14"/>
      <c r="N149" s="14"/>
      <c r="O149" s="143" t="e">
        <f>VLOOKUP(C149,'Field-Hunter'!$C$9:$H$138,6,FALSE)</f>
        <v>#N/A</v>
      </c>
      <c r="P149" s="143" t="e">
        <f>VLOOKUP(C149,'Field-Hunter'!$C$9:$H$138,5,FALSE)</f>
        <v>#N/A</v>
      </c>
      <c r="Q149" s="143" t="e">
        <f>VLOOKUP(C149,'Field-Hunter'!$C$9:$H$138,4,FALSE)</f>
        <v>#N/A</v>
      </c>
      <c r="R149" s="143" t="e">
        <f>VLOOKUP(C149,'Field-Hunter'!$C$9:$H$138,3,FALSE)</f>
        <v>#N/A</v>
      </c>
      <c r="S149" s="143" t="e">
        <f>VLOOKUP(C149,'Field-Hunter'!$C$9:$M$138,11,FALSE)</f>
        <v>#N/A</v>
      </c>
      <c r="T149" s="143" t="e">
        <f>VLOOKUP(C149,'Field-Hunter'!$C$9:$M$138,10,FALSE)</f>
        <v>#N/A</v>
      </c>
      <c r="U149" s="143" t="e">
        <f>VLOOKUP(C149,'Field-Hunter'!$C$9:$M$138,9,FALSE)</f>
        <v>#N/A</v>
      </c>
      <c r="V149" s="143" t="e">
        <f>VLOOKUP(C149,'Field-Hunter'!$C$9:$M$138,8,FALSE)</f>
        <v>#N/A</v>
      </c>
    </row>
    <row r="150" spans="1:22" ht="12.75">
      <c r="A150" s="4" t="s">
        <v>682</v>
      </c>
      <c r="B150" s="15" t="s">
        <v>119</v>
      </c>
      <c r="C150" s="12"/>
      <c r="D150" s="14"/>
      <c r="E150" s="14"/>
      <c r="F150" s="14"/>
      <c r="G150" s="14"/>
      <c r="H150" s="14"/>
      <c r="I150" s="14"/>
      <c r="J150" s="14"/>
      <c r="K150" s="14"/>
      <c r="L150" s="14"/>
      <c r="M150" s="14"/>
      <c r="N150" s="14"/>
      <c r="O150" s="143" t="e">
        <f>VLOOKUP(C150,'Field-Hunter'!$C$9:$H$138,6,FALSE)</f>
        <v>#N/A</v>
      </c>
      <c r="P150" s="143" t="e">
        <f>VLOOKUP(C150,'Field-Hunter'!$C$9:$H$138,5,FALSE)</f>
        <v>#N/A</v>
      </c>
      <c r="Q150" s="143" t="e">
        <f>VLOOKUP(C150,'Field-Hunter'!$C$9:$H$138,4,FALSE)</f>
        <v>#N/A</v>
      </c>
      <c r="R150" s="143" t="e">
        <f>VLOOKUP(C150,'Field-Hunter'!$C$9:$H$138,3,FALSE)</f>
        <v>#N/A</v>
      </c>
      <c r="S150" s="143" t="e">
        <f>VLOOKUP(C150,'Field-Hunter'!$C$9:$M$138,11,FALSE)</f>
        <v>#N/A</v>
      </c>
      <c r="T150" s="143" t="e">
        <f>VLOOKUP(C150,'Field-Hunter'!$C$9:$M$138,10,FALSE)</f>
        <v>#N/A</v>
      </c>
      <c r="U150" s="143" t="e">
        <f>VLOOKUP(C150,'Field-Hunter'!$C$9:$M$138,9,FALSE)</f>
        <v>#N/A</v>
      </c>
      <c r="V150" s="143" t="e">
        <f>VLOOKUP(C150,'Field-Hunter'!$C$9:$M$138,8,FALSE)</f>
        <v>#N/A</v>
      </c>
    </row>
    <row r="151" spans="1:22" ht="12.75">
      <c r="A151" s="4" t="s">
        <v>683</v>
      </c>
      <c r="B151" s="15" t="s">
        <v>126</v>
      </c>
      <c r="C151" s="12"/>
      <c r="D151" s="14"/>
      <c r="E151" s="14"/>
      <c r="F151" s="14"/>
      <c r="G151" s="14"/>
      <c r="H151" s="14"/>
      <c r="I151" s="14"/>
      <c r="J151" s="14"/>
      <c r="K151" s="14"/>
      <c r="L151" s="14"/>
      <c r="M151" s="14"/>
      <c r="N151" s="14"/>
      <c r="O151" s="143" t="e">
        <f>VLOOKUP(C151,'Field-Hunter'!$C$9:$H$138,6,FALSE)</f>
        <v>#N/A</v>
      </c>
      <c r="P151" s="143" t="e">
        <f>VLOOKUP(C151,'Field-Hunter'!$C$9:$H$138,5,FALSE)</f>
        <v>#N/A</v>
      </c>
      <c r="Q151" s="143" t="e">
        <f>VLOOKUP(C151,'Field-Hunter'!$C$9:$H$138,4,FALSE)</f>
        <v>#N/A</v>
      </c>
      <c r="R151" s="143" t="e">
        <f>VLOOKUP(C151,'Field-Hunter'!$C$9:$H$138,3,FALSE)</f>
        <v>#N/A</v>
      </c>
      <c r="S151" s="143" t="e">
        <f>VLOOKUP(C151,'Field-Hunter'!$C$9:$M$138,11,FALSE)</f>
        <v>#N/A</v>
      </c>
      <c r="T151" s="143" t="e">
        <f>VLOOKUP(C151,'Field-Hunter'!$C$9:$M$138,10,FALSE)</f>
        <v>#N/A</v>
      </c>
      <c r="U151" s="143" t="e">
        <f>VLOOKUP(C151,'Field-Hunter'!$C$9:$M$138,9,FALSE)</f>
        <v>#N/A</v>
      </c>
      <c r="V151" s="143" t="e">
        <f>VLOOKUP(C151,'Field-Hunter'!$C$9:$M$138,8,FALSE)</f>
        <v>#N/A</v>
      </c>
    </row>
    <row r="152" spans="1:22" ht="12.75">
      <c r="A152" s="4" t="s">
        <v>684</v>
      </c>
      <c r="B152" s="15" t="s">
        <v>399</v>
      </c>
      <c r="C152" s="12"/>
      <c r="D152" s="14"/>
      <c r="E152" s="14"/>
      <c r="F152" s="14"/>
      <c r="G152" s="14"/>
      <c r="H152" s="14"/>
      <c r="I152" s="14"/>
      <c r="J152" s="14"/>
      <c r="K152" s="14"/>
      <c r="L152" s="14"/>
      <c r="M152" s="14"/>
      <c r="N152" s="14"/>
      <c r="O152" s="143" t="e">
        <f>VLOOKUP(C152,'Field-Hunter'!$C$9:$H$138,6,FALSE)</f>
        <v>#N/A</v>
      </c>
      <c r="P152" s="143" t="e">
        <f>VLOOKUP(C152,'Field-Hunter'!$C$9:$H$138,5,FALSE)</f>
        <v>#N/A</v>
      </c>
      <c r="Q152" s="143" t="e">
        <f>VLOOKUP(C152,'Field-Hunter'!$C$9:$H$138,4,FALSE)</f>
        <v>#N/A</v>
      </c>
      <c r="R152" s="143" t="e">
        <f>VLOOKUP(C152,'Field-Hunter'!$C$9:$H$138,3,FALSE)</f>
        <v>#N/A</v>
      </c>
      <c r="S152" s="143" t="e">
        <f>VLOOKUP(C152,'Field-Hunter'!$C$9:$M$138,11,FALSE)</f>
        <v>#N/A</v>
      </c>
      <c r="T152" s="143" t="e">
        <f>VLOOKUP(C152,'Field-Hunter'!$C$9:$M$138,10,FALSE)</f>
        <v>#N/A</v>
      </c>
      <c r="U152" s="143" t="e">
        <f>VLOOKUP(C152,'Field-Hunter'!$C$9:$M$138,9,FALSE)</f>
        <v>#N/A</v>
      </c>
      <c r="V152" s="143" t="e">
        <f>VLOOKUP(C152,'Field-Hunter'!$C$9:$M$138,8,FALSE)</f>
        <v>#N/A</v>
      </c>
    </row>
    <row r="153" spans="1:22" ht="12.75">
      <c r="A153" s="4" t="s">
        <v>685</v>
      </c>
      <c r="B153" s="15" t="s">
        <v>400</v>
      </c>
      <c r="C153" s="12"/>
      <c r="D153" s="14"/>
      <c r="E153" s="14"/>
      <c r="F153" s="14"/>
      <c r="G153" s="14"/>
      <c r="H153" s="14"/>
      <c r="I153" s="14"/>
      <c r="J153" s="14"/>
      <c r="K153" s="14"/>
      <c r="L153" s="14"/>
      <c r="M153" s="14"/>
      <c r="N153" s="14"/>
      <c r="O153" s="143" t="e">
        <f>VLOOKUP(C153,'Field-Hunter'!$C$9:$H$138,6,FALSE)</f>
        <v>#N/A</v>
      </c>
      <c r="P153" s="143" t="e">
        <f>VLOOKUP(C153,'Field-Hunter'!$C$9:$H$138,5,FALSE)</f>
        <v>#N/A</v>
      </c>
      <c r="Q153" s="143" t="e">
        <f>VLOOKUP(C153,'Field-Hunter'!$C$9:$H$138,4,FALSE)</f>
        <v>#N/A</v>
      </c>
      <c r="R153" s="143" t="e">
        <f>VLOOKUP(C153,'Field-Hunter'!$C$9:$H$138,3,FALSE)</f>
        <v>#N/A</v>
      </c>
      <c r="S153" s="143" t="e">
        <f>VLOOKUP(C153,'Field-Hunter'!$C$9:$M$138,11,FALSE)</f>
        <v>#N/A</v>
      </c>
      <c r="T153" s="143" t="e">
        <f>VLOOKUP(C153,'Field-Hunter'!$C$9:$M$138,10,FALSE)</f>
        <v>#N/A</v>
      </c>
      <c r="U153" s="143" t="e">
        <f>VLOOKUP(C153,'Field-Hunter'!$C$9:$M$138,9,FALSE)</f>
        <v>#N/A</v>
      </c>
      <c r="V153" s="143" t="e">
        <f>VLOOKUP(C153,'Field-Hunter'!$C$9:$M$138,8,FALSE)</f>
        <v>#N/A</v>
      </c>
    </row>
    <row r="154" spans="1:22" ht="12.75">
      <c r="A154" s="4" t="s">
        <v>686</v>
      </c>
      <c r="B154" s="15" t="s">
        <v>401</v>
      </c>
      <c r="C154" s="12"/>
      <c r="D154" s="14"/>
      <c r="E154" s="14"/>
      <c r="F154" s="14"/>
      <c r="G154" s="14"/>
      <c r="H154" s="14"/>
      <c r="I154" s="14"/>
      <c r="J154" s="14"/>
      <c r="K154" s="14"/>
      <c r="L154" s="14"/>
      <c r="M154" s="14"/>
      <c r="N154" s="14"/>
      <c r="O154" s="143" t="e">
        <f>VLOOKUP(C154,'Field-Hunter'!$C$9:$H$138,6,FALSE)</f>
        <v>#N/A</v>
      </c>
      <c r="P154" s="143" t="e">
        <f>VLOOKUP(C154,'Field-Hunter'!$C$9:$H$138,5,FALSE)</f>
        <v>#N/A</v>
      </c>
      <c r="Q154" s="143" t="e">
        <f>VLOOKUP(C154,'Field-Hunter'!$C$9:$H$138,4,FALSE)</f>
        <v>#N/A</v>
      </c>
      <c r="R154" s="143" t="e">
        <f>VLOOKUP(C154,'Field-Hunter'!$C$9:$H$138,3,FALSE)</f>
        <v>#N/A</v>
      </c>
      <c r="S154" s="143" t="e">
        <f>VLOOKUP(C154,'Field-Hunter'!$C$9:$M$138,11,FALSE)</f>
        <v>#N/A</v>
      </c>
      <c r="T154" s="143" t="e">
        <f>VLOOKUP(C154,'Field-Hunter'!$C$9:$M$138,10,FALSE)</f>
        <v>#N/A</v>
      </c>
      <c r="U154" s="143" t="e">
        <f>VLOOKUP(C154,'Field-Hunter'!$C$9:$M$138,9,FALSE)</f>
        <v>#N/A</v>
      </c>
      <c r="V154" s="143" t="e">
        <f>VLOOKUP(C154,'Field-Hunter'!$C$9:$M$138,8,FALSE)</f>
        <v>#N/A</v>
      </c>
    </row>
    <row r="155" spans="1:22" ht="12.75">
      <c r="A155" s="4" t="s">
        <v>687</v>
      </c>
      <c r="B155" s="15" t="s">
        <v>402</v>
      </c>
      <c r="C155" s="12"/>
      <c r="D155" s="14"/>
      <c r="E155" s="14"/>
      <c r="F155" s="14"/>
      <c r="G155" s="14"/>
      <c r="H155" s="14"/>
      <c r="I155" s="14"/>
      <c r="J155" s="14"/>
      <c r="K155" s="14"/>
      <c r="L155" s="14"/>
      <c r="M155" s="14"/>
      <c r="N155" s="14"/>
      <c r="O155" s="143" t="e">
        <f>VLOOKUP(C155,'Field-Hunter'!$C$9:$H$138,6,FALSE)</f>
        <v>#N/A</v>
      </c>
      <c r="P155" s="143" t="e">
        <f>VLOOKUP(C155,'Field-Hunter'!$C$9:$H$138,5,FALSE)</f>
        <v>#N/A</v>
      </c>
      <c r="Q155" s="143" t="e">
        <f>VLOOKUP(C155,'Field-Hunter'!$C$9:$H$138,4,FALSE)</f>
        <v>#N/A</v>
      </c>
      <c r="R155" s="143" t="e">
        <f>VLOOKUP(C155,'Field-Hunter'!$C$9:$H$138,3,FALSE)</f>
        <v>#N/A</v>
      </c>
      <c r="S155" s="143" t="e">
        <f>VLOOKUP(C155,'Field-Hunter'!$C$9:$M$138,11,FALSE)</f>
        <v>#N/A</v>
      </c>
      <c r="T155" s="143" t="e">
        <f>VLOOKUP(C155,'Field-Hunter'!$C$9:$M$138,10,FALSE)</f>
        <v>#N/A</v>
      </c>
      <c r="U155" s="143" t="e">
        <f>VLOOKUP(C155,'Field-Hunter'!$C$9:$M$138,9,FALSE)</f>
        <v>#N/A</v>
      </c>
      <c r="V155" s="143" t="e">
        <f>VLOOKUP(C155,'Field-Hunter'!$C$9:$M$138,8,FALSE)</f>
        <v>#N/A</v>
      </c>
    </row>
    <row r="156" spans="1:22" ht="12.75">
      <c r="A156" s="4" t="s">
        <v>688</v>
      </c>
      <c r="B156" s="15" t="s">
        <v>403</v>
      </c>
      <c r="C156" s="12"/>
      <c r="D156" s="14"/>
      <c r="E156" s="14"/>
      <c r="F156" s="14"/>
      <c r="G156" s="14"/>
      <c r="H156" s="14"/>
      <c r="I156" s="14"/>
      <c r="J156" s="14"/>
      <c r="K156" s="14"/>
      <c r="L156" s="14"/>
      <c r="M156" s="14"/>
      <c r="N156" s="14"/>
      <c r="O156" s="143" t="e">
        <f>VLOOKUP(C156,'Field-Hunter'!$C$9:$H$138,6,FALSE)</f>
        <v>#N/A</v>
      </c>
      <c r="P156" s="143" t="e">
        <f>VLOOKUP(C156,'Field-Hunter'!$C$9:$H$138,5,FALSE)</f>
        <v>#N/A</v>
      </c>
      <c r="Q156" s="143" t="e">
        <f>VLOOKUP(C156,'Field-Hunter'!$C$9:$H$138,4,FALSE)</f>
        <v>#N/A</v>
      </c>
      <c r="R156" s="143" t="e">
        <f>VLOOKUP(C156,'Field-Hunter'!$C$9:$H$138,3,FALSE)</f>
        <v>#N/A</v>
      </c>
      <c r="S156" s="143" t="e">
        <f>VLOOKUP(C156,'Field-Hunter'!$C$9:$M$138,11,FALSE)</f>
        <v>#N/A</v>
      </c>
      <c r="T156" s="143" t="e">
        <f>VLOOKUP(C156,'Field-Hunter'!$C$9:$M$138,10,FALSE)</f>
        <v>#N/A</v>
      </c>
      <c r="U156" s="143" t="e">
        <f>VLOOKUP(C156,'Field-Hunter'!$C$9:$M$138,9,FALSE)</f>
        <v>#N/A</v>
      </c>
      <c r="V156" s="143" t="e">
        <f>VLOOKUP(C156,'Field-Hunter'!$C$9:$M$138,8,FALSE)</f>
        <v>#N/A</v>
      </c>
    </row>
    <row r="157" spans="1:22" ht="12.75">
      <c r="A157" s="4" t="s">
        <v>689</v>
      </c>
      <c r="B157" s="15" t="s">
        <v>113</v>
      </c>
      <c r="C157" s="12"/>
      <c r="D157" s="14"/>
      <c r="E157" s="14"/>
      <c r="F157" s="14"/>
      <c r="G157" s="14"/>
      <c r="H157" s="14"/>
      <c r="I157" s="14"/>
      <c r="J157" s="14"/>
      <c r="K157" s="14"/>
      <c r="L157" s="14"/>
      <c r="M157" s="14"/>
      <c r="N157" s="14"/>
      <c r="O157" s="143" t="e">
        <f>VLOOKUP(C157,'Field-Hunter'!$C$9:$H$138,6,FALSE)</f>
        <v>#N/A</v>
      </c>
      <c r="P157" s="143" t="e">
        <f>VLOOKUP(C157,'Field-Hunter'!$C$9:$H$138,5,FALSE)</f>
        <v>#N/A</v>
      </c>
      <c r="Q157" s="143" t="e">
        <f>VLOOKUP(C157,'Field-Hunter'!$C$9:$H$138,4,FALSE)</f>
        <v>#N/A</v>
      </c>
      <c r="R157" s="143" t="e">
        <f>VLOOKUP(C157,'Field-Hunter'!$C$9:$H$138,3,FALSE)</f>
        <v>#N/A</v>
      </c>
      <c r="S157" s="143" t="e">
        <f>VLOOKUP(C157,'Field-Hunter'!$C$9:$M$138,11,FALSE)</f>
        <v>#N/A</v>
      </c>
      <c r="T157" s="143" t="e">
        <f>VLOOKUP(C157,'Field-Hunter'!$C$9:$M$138,10,FALSE)</f>
        <v>#N/A</v>
      </c>
      <c r="U157" s="143" t="e">
        <f>VLOOKUP(C157,'Field-Hunter'!$C$9:$M$138,9,FALSE)</f>
        <v>#N/A</v>
      </c>
      <c r="V157" s="143" t="e">
        <f>VLOOKUP(C157,'Field-Hunter'!$C$9:$M$138,8,FALSE)</f>
        <v>#N/A</v>
      </c>
    </row>
    <row r="158" spans="1:22" ht="12.75">
      <c r="A158" s="4" t="s">
        <v>690</v>
      </c>
      <c r="B158" s="15" t="s">
        <v>404</v>
      </c>
      <c r="C158" s="12"/>
      <c r="D158" s="14"/>
      <c r="E158" s="14"/>
      <c r="F158" s="14"/>
      <c r="G158" s="14"/>
      <c r="H158" s="14"/>
      <c r="I158" s="14"/>
      <c r="J158" s="14"/>
      <c r="K158" s="14"/>
      <c r="L158" s="14"/>
      <c r="M158" s="14"/>
      <c r="N158" s="14"/>
      <c r="O158" s="143" t="e">
        <f>VLOOKUP(C158,'Field-Hunter'!$C$9:$H$138,6,FALSE)</f>
        <v>#N/A</v>
      </c>
      <c r="P158" s="143" t="e">
        <f>VLOOKUP(C158,'Field-Hunter'!$C$9:$H$138,5,FALSE)</f>
        <v>#N/A</v>
      </c>
      <c r="Q158" s="143" t="e">
        <f>VLOOKUP(C158,'Field-Hunter'!$C$9:$H$138,4,FALSE)</f>
        <v>#N/A</v>
      </c>
      <c r="R158" s="143" t="e">
        <f>VLOOKUP(C158,'Field-Hunter'!$C$9:$H$138,3,FALSE)</f>
        <v>#N/A</v>
      </c>
      <c r="S158" s="143" t="e">
        <f>VLOOKUP(C158,'Field-Hunter'!$C$9:$M$138,11,FALSE)</f>
        <v>#N/A</v>
      </c>
      <c r="T158" s="143" t="e">
        <f>VLOOKUP(C158,'Field-Hunter'!$C$9:$M$138,10,FALSE)</f>
        <v>#N/A</v>
      </c>
      <c r="U158" s="143" t="e">
        <f>VLOOKUP(C158,'Field-Hunter'!$C$9:$M$138,9,FALSE)</f>
        <v>#N/A</v>
      </c>
      <c r="V158" s="143" t="e">
        <f>VLOOKUP(C158,'Field-Hunter'!$C$9:$M$138,8,FALSE)</f>
        <v>#N/A</v>
      </c>
    </row>
    <row r="159" spans="1:22" ht="12.75">
      <c r="A159" s="4" t="s">
        <v>691</v>
      </c>
      <c r="B159" s="15" t="s">
        <v>405</v>
      </c>
      <c r="C159" s="12"/>
      <c r="D159" s="14"/>
      <c r="E159" s="14"/>
      <c r="F159" s="14"/>
      <c r="G159" s="14"/>
      <c r="H159" s="14"/>
      <c r="I159" s="14"/>
      <c r="J159" s="14"/>
      <c r="K159" s="14"/>
      <c r="L159" s="14"/>
      <c r="M159" s="14"/>
      <c r="N159" s="14"/>
      <c r="O159" s="143" t="e">
        <f>VLOOKUP(C159,'Field-Hunter'!$C$9:$H$138,6,FALSE)</f>
        <v>#N/A</v>
      </c>
      <c r="P159" s="143" t="e">
        <f>VLOOKUP(C159,'Field-Hunter'!$C$9:$H$138,5,FALSE)</f>
        <v>#N/A</v>
      </c>
      <c r="Q159" s="143" t="e">
        <f>VLOOKUP(C159,'Field-Hunter'!$C$9:$H$138,4,FALSE)</f>
        <v>#N/A</v>
      </c>
      <c r="R159" s="143" t="e">
        <f>VLOOKUP(C159,'Field-Hunter'!$C$9:$H$138,3,FALSE)</f>
        <v>#N/A</v>
      </c>
      <c r="S159" s="143" t="e">
        <f>VLOOKUP(C159,'Field-Hunter'!$C$9:$M$138,11,FALSE)</f>
        <v>#N/A</v>
      </c>
      <c r="T159" s="143" t="e">
        <f>VLOOKUP(C159,'Field-Hunter'!$C$9:$M$138,10,FALSE)</f>
        <v>#N/A</v>
      </c>
      <c r="U159" s="143" t="e">
        <f>VLOOKUP(C159,'Field-Hunter'!$C$9:$M$138,9,FALSE)</f>
        <v>#N/A</v>
      </c>
      <c r="V159" s="143" t="e">
        <f>VLOOKUP(C159,'Field-Hunter'!$C$9:$M$138,8,FALSE)</f>
        <v>#N/A</v>
      </c>
    </row>
    <row r="160" spans="1:22" ht="12.75">
      <c r="A160" s="4" t="s">
        <v>692</v>
      </c>
      <c r="B160" s="15" t="s">
        <v>406</v>
      </c>
      <c r="C160" s="12"/>
      <c r="D160" s="14"/>
      <c r="E160" s="14"/>
      <c r="F160" s="14"/>
      <c r="G160" s="14"/>
      <c r="H160" s="14"/>
      <c r="I160" s="14"/>
      <c r="J160" s="14"/>
      <c r="K160" s="14"/>
      <c r="L160" s="14"/>
      <c r="M160" s="14"/>
      <c r="N160" s="14"/>
      <c r="O160" s="143" t="e">
        <f>VLOOKUP(C160,'Field-Hunter'!$C$9:$H$138,6,FALSE)</f>
        <v>#N/A</v>
      </c>
      <c r="P160" s="143" t="e">
        <f>VLOOKUP(C160,'Field-Hunter'!$C$9:$H$138,5,FALSE)</f>
        <v>#N/A</v>
      </c>
      <c r="Q160" s="143" t="e">
        <f>VLOOKUP(C160,'Field-Hunter'!$C$9:$H$138,4,FALSE)</f>
        <v>#N/A</v>
      </c>
      <c r="R160" s="143" t="e">
        <f>VLOOKUP(C160,'Field-Hunter'!$C$9:$H$138,3,FALSE)</f>
        <v>#N/A</v>
      </c>
      <c r="S160" s="143" t="e">
        <f>VLOOKUP(C160,'Field-Hunter'!$C$9:$M$138,11,FALSE)</f>
        <v>#N/A</v>
      </c>
      <c r="T160" s="143" t="e">
        <f>VLOOKUP(C160,'Field-Hunter'!$C$9:$M$138,10,FALSE)</f>
        <v>#N/A</v>
      </c>
      <c r="U160" s="143" t="e">
        <f>VLOOKUP(C160,'Field-Hunter'!$C$9:$M$138,9,FALSE)</f>
        <v>#N/A</v>
      </c>
      <c r="V160" s="143" t="e">
        <f>VLOOKUP(C160,'Field-Hunter'!$C$9:$M$138,8,FALSE)</f>
        <v>#N/A</v>
      </c>
    </row>
    <row r="161" spans="1:22" ht="12.75">
      <c r="A161" s="4" t="s">
        <v>693</v>
      </c>
      <c r="B161" s="15" t="s">
        <v>407</v>
      </c>
      <c r="C161" s="12"/>
      <c r="D161" s="14"/>
      <c r="E161" s="14"/>
      <c r="F161" s="14"/>
      <c r="G161" s="14"/>
      <c r="H161" s="14"/>
      <c r="I161" s="14"/>
      <c r="J161" s="14"/>
      <c r="K161" s="14"/>
      <c r="L161" s="14"/>
      <c r="M161" s="14"/>
      <c r="N161" s="14"/>
      <c r="O161" s="143" t="e">
        <f>VLOOKUP(C161,'Field-Hunter'!$C$9:$H$138,6,FALSE)</f>
        <v>#N/A</v>
      </c>
      <c r="P161" s="143" t="e">
        <f>VLOOKUP(C161,'Field-Hunter'!$C$9:$H$138,5,FALSE)</f>
        <v>#N/A</v>
      </c>
      <c r="Q161" s="143" t="e">
        <f>VLOOKUP(C161,'Field-Hunter'!$C$9:$H$138,4,FALSE)</f>
        <v>#N/A</v>
      </c>
      <c r="R161" s="143" t="e">
        <f>VLOOKUP(C161,'Field-Hunter'!$C$9:$H$138,3,FALSE)</f>
        <v>#N/A</v>
      </c>
      <c r="S161" s="143" t="e">
        <f>VLOOKUP(C161,'Field-Hunter'!$C$9:$M$138,11,FALSE)</f>
        <v>#N/A</v>
      </c>
      <c r="T161" s="143" t="e">
        <f>VLOOKUP(C161,'Field-Hunter'!$C$9:$M$138,10,FALSE)</f>
        <v>#N/A</v>
      </c>
      <c r="U161" s="143" t="e">
        <f>VLOOKUP(C161,'Field-Hunter'!$C$9:$M$138,9,FALSE)</f>
        <v>#N/A</v>
      </c>
      <c r="V161" s="143" t="e">
        <f>VLOOKUP(C161,'Field-Hunter'!$C$9:$M$138,8,FALSE)</f>
        <v>#N/A</v>
      </c>
    </row>
    <row r="162" spans="1:22" ht="12.75">
      <c r="A162" s="4" t="s">
        <v>694</v>
      </c>
      <c r="B162" s="15" t="s">
        <v>408</v>
      </c>
      <c r="C162" s="12"/>
      <c r="D162" s="14"/>
      <c r="E162" s="14"/>
      <c r="F162" s="14"/>
      <c r="G162" s="14"/>
      <c r="H162" s="14"/>
      <c r="I162" s="14"/>
      <c r="J162" s="14"/>
      <c r="K162" s="14"/>
      <c r="L162" s="14"/>
      <c r="M162" s="14"/>
      <c r="N162" s="14"/>
      <c r="O162" s="143" t="e">
        <f>VLOOKUP(C162,'Field-Hunter'!$C$9:$H$138,6,FALSE)</f>
        <v>#N/A</v>
      </c>
      <c r="P162" s="143" t="e">
        <f>VLOOKUP(C162,'Field-Hunter'!$C$9:$H$138,5,FALSE)</f>
        <v>#N/A</v>
      </c>
      <c r="Q162" s="143" t="e">
        <f>VLOOKUP(C162,'Field-Hunter'!$C$9:$H$138,4,FALSE)</f>
        <v>#N/A</v>
      </c>
      <c r="R162" s="143" t="e">
        <f>VLOOKUP(C162,'Field-Hunter'!$C$9:$H$138,3,FALSE)</f>
        <v>#N/A</v>
      </c>
      <c r="S162" s="143" t="e">
        <f>VLOOKUP(C162,'Field-Hunter'!$C$9:$M$138,11,FALSE)</f>
        <v>#N/A</v>
      </c>
      <c r="T162" s="143" t="e">
        <f>VLOOKUP(C162,'Field-Hunter'!$C$9:$M$138,10,FALSE)</f>
        <v>#N/A</v>
      </c>
      <c r="U162" s="143" t="e">
        <f>VLOOKUP(C162,'Field-Hunter'!$C$9:$M$138,9,FALSE)</f>
        <v>#N/A</v>
      </c>
      <c r="V162" s="143" t="e">
        <f>VLOOKUP(C162,'Field-Hunter'!$C$9:$M$138,8,FALSE)</f>
        <v>#N/A</v>
      </c>
    </row>
    <row r="163" spans="1:22" ht="12.75">
      <c r="A163" s="4" t="s">
        <v>695</v>
      </c>
      <c r="B163" s="15" t="s">
        <v>409</v>
      </c>
      <c r="C163" s="69" t="s">
        <v>87</v>
      </c>
      <c r="D163" s="14">
        <v>166</v>
      </c>
      <c r="E163" s="14">
        <v>154</v>
      </c>
      <c r="F163" s="14"/>
      <c r="G163" s="14"/>
      <c r="H163" s="14"/>
      <c r="I163" s="14"/>
      <c r="J163" s="14"/>
      <c r="K163" s="14"/>
      <c r="L163" s="14"/>
      <c r="M163" s="14"/>
      <c r="N163" s="14"/>
      <c r="O163" s="143">
        <f>VLOOKUP(C163,'Field-Hunter'!$C$9:$H$138,6,FALSE)</f>
        <v>145.5</v>
      </c>
      <c r="P163" s="143">
        <f>VLOOKUP(C163,'Field-Hunter'!$C$9:$H$138,5,FALSE)</f>
        <v>203.7</v>
      </c>
      <c r="Q163" s="143">
        <f>VLOOKUP(C163,'Field-Hunter'!$C$9:$H$138,4,FALSE)</f>
        <v>232.8</v>
      </c>
      <c r="R163" s="143">
        <f>VLOOKUP(C163,'Field-Hunter'!$C$9:$H$138,3,FALSE)</f>
        <v>261.90000000000003</v>
      </c>
      <c r="S163" s="143">
        <f>VLOOKUP(C163,'Field-Hunter'!$C$9:$M$138,11,FALSE)</f>
        <v>164.5</v>
      </c>
      <c r="T163" s="143">
        <f>VLOOKUP(C163,'Field-Hunter'!$C$9:$M$138,10,FALSE)</f>
        <v>230.29999999999998</v>
      </c>
      <c r="U163" s="143">
        <f>VLOOKUP(C163,'Field-Hunter'!$C$9:$M$138,9,FALSE)</f>
        <v>263.2</v>
      </c>
      <c r="V163" s="143">
        <f>VLOOKUP(C163,'Field-Hunter'!$C$9:$M$138,8,FALSE)</f>
        <v>296.10000000000002</v>
      </c>
    </row>
    <row r="164" spans="1:22" ht="12.75">
      <c r="A164" s="4" t="s">
        <v>696</v>
      </c>
      <c r="B164" s="15" t="s">
        <v>410</v>
      </c>
      <c r="C164" s="12"/>
      <c r="D164" s="14"/>
      <c r="E164" s="14"/>
      <c r="F164" s="14"/>
      <c r="G164" s="14"/>
      <c r="H164" s="14"/>
      <c r="I164" s="14"/>
      <c r="J164" s="14"/>
      <c r="K164" s="14"/>
      <c r="L164" s="14"/>
      <c r="M164" s="14"/>
      <c r="N164" s="14"/>
      <c r="O164" s="143" t="e">
        <f>VLOOKUP(C164,'Field-Hunter'!$C$9:$H$138,6,FALSE)</f>
        <v>#N/A</v>
      </c>
      <c r="P164" s="143" t="e">
        <f>VLOOKUP(C164,'Field-Hunter'!$C$9:$H$138,5,FALSE)</f>
        <v>#N/A</v>
      </c>
      <c r="Q164" s="143" t="e">
        <f>VLOOKUP(C164,'Field-Hunter'!$C$9:$H$138,4,FALSE)</f>
        <v>#N/A</v>
      </c>
      <c r="R164" s="143" t="e">
        <f>VLOOKUP(C164,'Field-Hunter'!$C$9:$H$138,3,FALSE)</f>
        <v>#N/A</v>
      </c>
      <c r="S164" s="143" t="e">
        <f>VLOOKUP(C164,'Field-Hunter'!$C$9:$M$138,11,FALSE)</f>
        <v>#N/A</v>
      </c>
      <c r="T164" s="143" t="e">
        <f>VLOOKUP(C164,'Field-Hunter'!$C$9:$M$138,10,FALSE)</f>
        <v>#N/A</v>
      </c>
      <c r="U164" s="143" t="e">
        <f>VLOOKUP(C164,'Field-Hunter'!$C$9:$M$138,9,FALSE)</f>
        <v>#N/A</v>
      </c>
      <c r="V164" s="143" t="e">
        <f>VLOOKUP(C164,'Field-Hunter'!$C$9:$M$138,8,FALSE)</f>
        <v>#N/A</v>
      </c>
    </row>
    <row r="165" spans="1:22" ht="12.75">
      <c r="A165" s="4" t="s">
        <v>697</v>
      </c>
      <c r="B165" s="15" t="s">
        <v>411</v>
      </c>
      <c r="C165" s="12"/>
      <c r="D165" s="14"/>
      <c r="E165" s="14"/>
      <c r="F165" s="14"/>
      <c r="G165" s="14"/>
      <c r="H165" s="14"/>
      <c r="I165" s="14"/>
      <c r="J165" s="14"/>
      <c r="K165" s="14"/>
      <c r="L165" s="14"/>
      <c r="M165" s="14"/>
      <c r="N165" s="14"/>
      <c r="O165" s="143" t="e">
        <f>VLOOKUP(C165,'Field-Hunter'!$C$9:$H$138,6,FALSE)</f>
        <v>#N/A</v>
      </c>
      <c r="P165" s="143" t="e">
        <f>VLOOKUP(C165,'Field-Hunter'!$C$9:$H$138,5,FALSE)</f>
        <v>#N/A</v>
      </c>
      <c r="Q165" s="143" t="e">
        <f>VLOOKUP(C165,'Field-Hunter'!$C$9:$H$138,4,FALSE)</f>
        <v>#N/A</v>
      </c>
      <c r="R165" s="143" t="e">
        <f>VLOOKUP(C165,'Field-Hunter'!$C$9:$H$138,3,FALSE)</f>
        <v>#N/A</v>
      </c>
      <c r="S165" s="143" t="e">
        <f>VLOOKUP(C165,'Field-Hunter'!$C$9:$M$138,11,FALSE)</f>
        <v>#N/A</v>
      </c>
      <c r="T165" s="143" t="e">
        <f>VLOOKUP(C165,'Field-Hunter'!$C$9:$M$138,10,FALSE)</f>
        <v>#N/A</v>
      </c>
      <c r="U165" s="143" t="e">
        <f>VLOOKUP(C165,'Field-Hunter'!$C$9:$M$138,9,FALSE)</f>
        <v>#N/A</v>
      </c>
      <c r="V165" s="143" t="e">
        <f>VLOOKUP(C165,'Field-Hunter'!$C$9:$M$138,8,FALSE)</f>
        <v>#N/A</v>
      </c>
    </row>
    <row r="166" spans="1:22" ht="12.75">
      <c r="A166" s="4" t="s">
        <v>698</v>
      </c>
      <c r="B166" s="15" t="s">
        <v>412</v>
      </c>
      <c r="C166" s="69" t="s">
        <v>51</v>
      </c>
      <c r="D166" s="14">
        <v>428</v>
      </c>
      <c r="E166" s="14">
        <v>443</v>
      </c>
      <c r="F166" s="14"/>
      <c r="G166" s="14"/>
      <c r="H166" s="14"/>
      <c r="I166" s="14"/>
      <c r="J166" s="14"/>
      <c r="K166" s="14"/>
      <c r="L166" s="14"/>
      <c r="M166" s="14"/>
      <c r="N166" s="14"/>
      <c r="O166" s="143">
        <f>VLOOKUP(C166,'Field-Hunter'!$C$9:$H$138,6,FALSE)</f>
        <v>272.5</v>
      </c>
      <c r="P166" s="143">
        <f>VLOOKUP(C166,'Field-Hunter'!$C$9:$H$138,5,FALSE)</f>
        <v>381.5</v>
      </c>
      <c r="Q166" s="143">
        <f>VLOOKUP(C166,'Field-Hunter'!$C$9:$H$138,4,FALSE)</f>
        <v>436</v>
      </c>
      <c r="R166" s="143">
        <f>VLOOKUP(C166,'Field-Hunter'!$C$9:$H$138,3,FALSE)</f>
        <v>490.5</v>
      </c>
      <c r="S166" s="143">
        <f>VLOOKUP(C166,'Field-Hunter'!$C$9:$M$138,11,FALSE)</f>
        <v>273.5</v>
      </c>
      <c r="T166" s="143">
        <f>VLOOKUP(C166,'Field-Hunter'!$C$9:$M$138,10,FALSE)</f>
        <v>382.9</v>
      </c>
      <c r="U166" s="143">
        <f>VLOOKUP(C166,'Field-Hunter'!$C$9:$M$138,9,FALSE)</f>
        <v>437.6</v>
      </c>
      <c r="V166" s="143">
        <f>VLOOKUP(C166,'Field-Hunter'!$C$9:$M$138,8,FALSE)</f>
        <v>492.3</v>
      </c>
    </row>
    <row r="167" spans="1:22" ht="12.75">
      <c r="A167" s="4" t="s">
        <v>699</v>
      </c>
      <c r="B167" s="15" t="s">
        <v>167</v>
      </c>
      <c r="C167" s="12"/>
      <c r="D167" s="14"/>
      <c r="E167" s="14"/>
      <c r="F167" s="14"/>
      <c r="G167" s="14"/>
      <c r="H167" s="14"/>
      <c r="I167" s="14"/>
      <c r="J167" s="14"/>
      <c r="K167" s="14"/>
      <c r="L167" s="14"/>
      <c r="M167" s="14"/>
      <c r="N167" s="14"/>
      <c r="O167" s="143" t="e">
        <f>VLOOKUP(C167,'Field-Hunter'!$C$9:$H$138,6,FALSE)</f>
        <v>#N/A</v>
      </c>
      <c r="P167" s="143" t="e">
        <f>VLOOKUP(C167,'Field-Hunter'!$C$9:$H$138,5,FALSE)</f>
        <v>#N/A</v>
      </c>
      <c r="Q167" s="143" t="e">
        <f>VLOOKUP(C167,'Field-Hunter'!$C$9:$H$138,4,FALSE)</f>
        <v>#N/A</v>
      </c>
      <c r="R167" s="143" t="e">
        <f>VLOOKUP(C167,'Field-Hunter'!$C$9:$H$138,3,FALSE)</f>
        <v>#N/A</v>
      </c>
      <c r="S167" s="143" t="e">
        <f>VLOOKUP(C167,'Field-Hunter'!$C$9:$M$138,11,FALSE)</f>
        <v>#N/A</v>
      </c>
      <c r="T167" s="143" t="e">
        <f>VLOOKUP(C167,'Field-Hunter'!$C$9:$M$138,10,FALSE)</f>
        <v>#N/A</v>
      </c>
      <c r="U167" s="143" t="e">
        <f>VLOOKUP(C167,'Field-Hunter'!$C$9:$M$138,9,FALSE)</f>
        <v>#N/A</v>
      </c>
      <c r="V167" s="143" t="e">
        <f>VLOOKUP(C167,'Field-Hunter'!$C$9:$M$138,8,FALSE)</f>
        <v>#N/A</v>
      </c>
    </row>
    <row r="168" spans="1:22" ht="12.75">
      <c r="A168" s="4" t="s">
        <v>700</v>
      </c>
      <c r="B168" s="15" t="s">
        <v>413</v>
      </c>
      <c r="C168" s="12"/>
      <c r="D168" s="14"/>
      <c r="E168" s="14"/>
      <c r="F168" s="14"/>
      <c r="G168" s="14"/>
      <c r="H168" s="14"/>
      <c r="I168" s="14"/>
      <c r="J168" s="14"/>
      <c r="K168" s="14"/>
      <c r="L168" s="14"/>
      <c r="M168" s="14"/>
      <c r="N168" s="14"/>
      <c r="O168" s="143" t="e">
        <f>VLOOKUP(C168,'Field-Hunter'!$C$9:$H$138,6,FALSE)</f>
        <v>#N/A</v>
      </c>
      <c r="P168" s="143" t="e">
        <f>VLOOKUP(C168,'Field-Hunter'!$C$9:$H$138,5,FALSE)</f>
        <v>#N/A</v>
      </c>
      <c r="Q168" s="143" t="e">
        <f>VLOOKUP(C168,'Field-Hunter'!$C$9:$H$138,4,FALSE)</f>
        <v>#N/A</v>
      </c>
      <c r="R168" s="143" t="e">
        <f>VLOOKUP(C168,'Field-Hunter'!$C$9:$H$138,3,FALSE)</f>
        <v>#N/A</v>
      </c>
      <c r="S168" s="143" t="e">
        <f>VLOOKUP(C168,'Field-Hunter'!$C$9:$M$138,11,FALSE)</f>
        <v>#N/A</v>
      </c>
      <c r="T168" s="143" t="e">
        <f>VLOOKUP(C168,'Field-Hunter'!$C$9:$M$138,10,FALSE)</f>
        <v>#N/A</v>
      </c>
      <c r="U168" s="143" t="e">
        <f>VLOOKUP(C168,'Field-Hunter'!$C$9:$M$138,9,FALSE)</f>
        <v>#N/A</v>
      </c>
      <c r="V168" s="143" t="e">
        <f>VLOOKUP(C168,'Field-Hunter'!$C$9:$M$138,8,FALSE)</f>
        <v>#N/A</v>
      </c>
    </row>
    <row r="169" spans="1:22" ht="12.75">
      <c r="A169" s="4" t="s">
        <v>701</v>
      </c>
      <c r="B169" s="15" t="s">
        <v>414</v>
      </c>
      <c r="C169" s="12"/>
      <c r="D169" s="14"/>
      <c r="E169" s="14"/>
      <c r="F169" s="14"/>
      <c r="G169" s="14"/>
      <c r="H169" s="14"/>
      <c r="I169" s="14"/>
      <c r="J169" s="14"/>
      <c r="K169" s="14"/>
      <c r="L169" s="14"/>
      <c r="M169" s="14"/>
      <c r="N169" s="14"/>
      <c r="O169" s="143" t="e">
        <f>VLOOKUP(C169,'Field-Hunter'!$C$9:$H$138,6,FALSE)</f>
        <v>#N/A</v>
      </c>
      <c r="P169" s="143" t="e">
        <f>VLOOKUP(C169,'Field-Hunter'!$C$9:$H$138,5,FALSE)</f>
        <v>#N/A</v>
      </c>
      <c r="Q169" s="143" t="e">
        <f>VLOOKUP(C169,'Field-Hunter'!$C$9:$H$138,4,FALSE)</f>
        <v>#N/A</v>
      </c>
      <c r="R169" s="143" t="e">
        <f>VLOOKUP(C169,'Field-Hunter'!$C$9:$H$138,3,FALSE)</f>
        <v>#N/A</v>
      </c>
      <c r="S169" s="143" t="e">
        <f>VLOOKUP(C169,'Field-Hunter'!$C$9:$M$138,11,FALSE)</f>
        <v>#N/A</v>
      </c>
      <c r="T169" s="143" t="e">
        <f>VLOOKUP(C169,'Field-Hunter'!$C$9:$M$138,10,FALSE)</f>
        <v>#N/A</v>
      </c>
      <c r="U169" s="143" t="e">
        <f>VLOOKUP(C169,'Field-Hunter'!$C$9:$M$138,9,FALSE)</f>
        <v>#N/A</v>
      </c>
      <c r="V169" s="143" t="e">
        <f>VLOOKUP(C169,'Field-Hunter'!$C$9:$M$138,8,FALSE)</f>
        <v>#N/A</v>
      </c>
    </row>
    <row r="170" spans="1:22" ht="12.75">
      <c r="A170" s="4" t="s">
        <v>702</v>
      </c>
      <c r="B170" s="15" t="s">
        <v>415</v>
      </c>
      <c r="C170" s="12"/>
      <c r="D170" s="14"/>
      <c r="E170" s="14"/>
      <c r="F170" s="14"/>
      <c r="G170" s="14"/>
      <c r="H170" s="14"/>
      <c r="I170" s="14"/>
      <c r="J170" s="14"/>
      <c r="K170" s="14"/>
      <c r="L170" s="14"/>
      <c r="M170" s="14"/>
      <c r="N170" s="14"/>
      <c r="O170" s="143" t="e">
        <f>VLOOKUP(C170,'Field-Hunter'!$C$9:$H$138,6,FALSE)</f>
        <v>#N/A</v>
      </c>
      <c r="P170" s="143" t="e">
        <f>VLOOKUP(C170,'Field-Hunter'!$C$9:$H$138,5,FALSE)</f>
        <v>#N/A</v>
      </c>
      <c r="Q170" s="143" t="e">
        <f>VLOOKUP(C170,'Field-Hunter'!$C$9:$H$138,4,FALSE)</f>
        <v>#N/A</v>
      </c>
      <c r="R170" s="143" t="e">
        <f>VLOOKUP(C170,'Field-Hunter'!$C$9:$H$138,3,FALSE)</f>
        <v>#N/A</v>
      </c>
      <c r="S170" s="143" t="e">
        <f>VLOOKUP(C170,'Field-Hunter'!$C$9:$M$138,11,FALSE)</f>
        <v>#N/A</v>
      </c>
      <c r="T170" s="143" t="e">
        <f>VLOOKUP(C170,'Field-Hunter'!$C$9:$M$138,10,FALSE)</f>
        <v>#N/A</v>
      </c>
      <c r="U170" s="143" t="e">
        <f>VLOOKUP(C170,'Field-Hunter'!$C$9:$M$138,9,FALSE)</f>
        <v>#N/A</v>
      </c>
      <c r="V170" s="143" t="e">
        <f>VLOOKUP(C170,'Field-Hunter'!$C$9:$M$138,8,FALSE)</f>
        <v>#N/A</v>
      </c>
    </row>
    <row r="171" spans="1:22" ht="12.75">
      <c r="A171" s="4" t="s">
        <v>703</v>
      </c>
      <c r="B171" s="15" t="s">
        <v>416</v>
      </c>
      <c r="C171" s="12"/>
      <c r="D171" s="14"/>
      <c r="E171" s="14"/>
      <c r="F171" s="14"/>
      <c r="G171" s="14"/>
      <c r="H171" s="14"/>
      <c r="I171" s="14"/>
      <c r="J171" s="14"/>
      <c r="K171" s="14"/>
      <c r="L171" s="14"/>
      <c r="M171" s="14"/>
      <c r="N171" s="14"/>
      <c r="O171" s="143" t="e">
        <f>VLOOKUP(C171,'Field-Hunter'!$C$9:$H$138,6,FALSE)</f>
        <v>#N/A</v>
      </c>
      <c r="P171" s="143" t="e">
        <f>VLOOKUP(C171,'Field-Hunter'!$C$9:$H$138,5,FALSE)</f>
        <v>#N/A</v>
      </c>
      <c r="Q171" s="143" t="e">
        <f>VLOOKUP(C171,'Field-Hunter'!$C$9:$H$138,4,FALSE)</f>
        <v>#N/A</v>
      </c>
      <c r="R171" s="143" t="e">
        <f>VLOOKUP(C171,'Field-Hunter'!$C$9:$H$138,3,FALSE)</f>
        <v>#N/A</v>
      </c>
      <c r="S171" s="143" t="e">
        <f>VLOOKUP(C171,'Field-Hunter'!$C$9:$M$138,11,FALSE)</f>
        <v>#N/A</v>
      </c>
      <c r="T171" s="143" t="e">
        <f>VLOOKUP(C171,'Field-Hunter'!$C$9:$M$138,10,FALSE)</f>
        <v>#N/A</v>
      </c>
      <c r="U171" s="143" t="e">
        <f>VLOOKUP(C171,'Field-Hunter'!$C$9:$M$138,9,FALSE)</f>
        <v>#N/A</v>
      </c>
      <c r="V171" s="143" t="e">
        <f>VLOOKUP(C171,'Field-Hunter'!$C$9:$M$138,8,FALSE)</f>
        <v>#N/A</v>
      </c>
    </row>
    <row r="172" spans="1:22" ht="12.75">
      <c r="A172" s="4" t="s">
        <v>704</v>
      </c>
      <c r="B172" s="15" t="s">
        <v>417</v>
      </c>
      <c r="C172" s="12"/>
      <c r="D172" s="14"/>
      <c r="E172" s="14"/>
      <c r="F172" s="14"/>
      <c r="G172" s="14"/>
      <c r="H172" s="14"/>
      <c r="I172" s="14"/>
      <c r="J172" s="14"/>
      <c r="K172" s="14"/>
      <c r="L172" s="14"/>
      <c r="M172" s="14"/>
      <c r="N172" s="14"/>
      <c r="O172" s="143" t="e">
        <f>VLOOKUP(C172,'Field-Hunter'!$C$9:$H$138,6,FALSE)</f>
        <v>#N/A</v>
      </c>
      <c r="P172" s="143" t="e">
        <f>VLOOKUP(C172,'Field-Hunter'!$C$9:$H$138,5,FALSE)</f>
        <v>#N/A</v>
      </c>
      <c r="Q172" s="143" t="e">
        <f>VLOOKUP(C172,'Field-Hunter'!$C$9:$H$138,4,FALSE)</f>
        <v>#N/A</v>
      </c>
      <c r="R172" s="143" t="e">
        <f>VLOOKUP(C172,'Field-Hunter'!$C$9:$H$138,3,FALSE)</f>
        <v>#N/A</v>
      </c>
      <c r="S172" s="143" t="e">
        <f>VLOOKUP(C172,'Field-Hunter'!$C$9:$M$138,11,FALSE)</f>
        <v>#N/A</v>
      </c>
      <c r="T172" s="143" t="e">
        <f>VLOOKUP(C172,'Field-Hunter'!$C$9:$M$138,10,FALSE)</f>
        <v>#N/A</v>
      </c>
      <c r="U172" s="143" t="e">
        <f>VLOOKUP(C172,'Field-Hunter'!$C$9:$M$138,9,FALSE)</f>
        <v>#N/A</v>
      </c>
      <c r="V172" s="143" t="e">
        <f>VLOOKUP(C172,'Field-Hunter'!$C$9:$M$138,8,FALSE)</f>
        <v>#N/A</v>
      </c>
    </row>
    <row r="173" spans="1:22" ht="12.75">
      <c r="A173" s="4" t="s">
        <v>705</v>
      </c>
      <c r="B173" s="15" t="s">
        <v>418</v>
      </c>
      <c r="C173" s="69" t="s">
        <v>248</v>
      </c>
      <c r="D173" s="14">
        <v>115</v>
      </c>
      <c r="E173" s="14">
        <v>80</v>
      </c>
      <c r="F173" s="14"/>
      <c r="G173" s="14"/>
      <c r="H173" s="14"/>
      <c r="I173" s="14"/>
      <c r="J173" s="14"/>
      <c r="K173" s="14"/>
      <c r="L173" s="14"/>
      <c r="M173" s="14"/>
      <c r="N173" s="14"/>
      <c r="O173" s="143">
        <f>VLOOKUP(C173,'Field-Hunter'!$C$9:$H$138,6,FALSE)</f>
        <v>141</v>
      </c>
      <c r="P173" s="143">
        <f>VLOOKUP(C173,'Field-Hunter'!$C$9:$H$138,5,FALSE)</f>
        <v>197.39999999999998</v>
      </c>
      <c r="Q173" s="143">
        <f>VLOOKUP(C173,'Field-Hunter'!$C$9:$H$138,4,FALSE)</f>
        <v>225.60000000000002</v>
      </c>
      <c r="R173" s="143">
        <f>VLOOKUP(C173,'Field-Hunter'!$C$9:$H$138,3,FALSE)</f>
        <v>253.8</v>
      </c>
      <c r="S173" s="143">
        <f>VLOOKUP(C173,'Field-Hunter'!$C$9:$M$138,11,FALSE)</f>
        <v>138</v>
      </c>
      <c r="T173" s="143">
        <f>VLOOKUP(C173,'Field-Hunter'!$C$9:$M$138,10,FALSE)</f>
        <v>193.2</v>
      </c>
      <c r="U173" s="143">
        <f>VLOOKUP(C173,'Field-Hunter'!$C$9:$M$138,9,FALSE)</f>
        <v>220.8</v>
      </c>
      <c r="V173" s="143">
        <f>VLOOKUP(C173,'Field-Hunter'!$C$9:$M$138,8,FALSE)</f>
        <v>248.4</v>
      </c>
    </row>
    <row r="174" spans="1:22" ht="12.75">
      <c r="A174" s="4" t="s">
        <v>706</v>
      </c>
      <c r="B174" s="15" t="s">
        <v>419</v>
      </c>
      <c r="C174" s="12"/>
      <c r="D174" s="14"/>
      <c r="E174" s="14"/>
      <c r="F174" s="14"/>
      <c r="G174" s="14"/>
      <c r="H174" s="14"/>
      <c r="I174" s="14"/>
      <c r="J174" s="14"/>
      <c r="K174" s="14"/>
      <c r="L174" s="14"/>
      <c r="M174" s="14"/>
      <c r="N174" s="14"/>
      <c r="O174" s="143" t="e">
        <f>VLOOKUP(C174,'Field-Hunter'!$C$9:$H$138,6,FALSE)</f>
        <v>#N/A</v>
      </c>
      <c r="P174" s="143" t="e">
        <f>VLOOKUP(C174,'Field-Hunter'!$C$9:$H$138,5,FALSE)</f>
        <v>#N/A</v>
      </c>
      <c r="Q174" s="143" t="e">
        <f>VLOOKUP(C174,'Field-Hunter'!$C$9:$H$138,4,FALSE)</f>
        <v>#N/A</v>
      </c>
      <c r="R174" s="143" t="e">
        <f>VLOOKUP(C174,'Field-Hunter'!$C$9:$H$138,3,FALSE)</f>
        <v>#N/A</v>
      </c>
      <c r="S174" s="143" t="e">
        <f>VLOOKUP(C174,'Field-Hunter'!$C$9:$M$138,11,FALSE)</f>
        <v>#N/A</v>
      </c>
      <c r="T174" s="143" t="e">
        <f>VLOOKUP(C174,'Field-Hunter'!$C$9:$M$138,10,FALSE)</f>
        <v>#N/A</v>
      </c>
      <c r="U174" s="143" t="e">
        <f>VLOOKUP(C174,'Field-Hunter'!$C$9:$M$138,9,FALSE)</f>
        <v>#N/A</v>
      </c>
      <c r="V174" s="143" t="e">
        <f>VLOOKUP(C174,'Field-Hunter'!$C$9:$M$138,8,FALSE)</f>
        <v>#N/A</v>
      </c>
    </row>
    <row r="175" spans="1:22" ht="12.75">
      <c r="A175" s="4" t="s">
        <v>707</v>
      </c>
      <c r="B175" s="15" t="s">
        <v>420</v>
      </c>
      <c r="C175" s="12"/>
      <c r="D175" s="14"/>
      <c r="E175" s="14"/>
      <c r="F175" s="14"/>
      <c r="G175" s="14"/>
      <c r="H175" s="14"/>
      <c r="I175" s="14"/>
      <c r="J175" s="14"/>
      <c r="K175" s="14"/>
      <c r="L175" s="14"/>
      <c r="M175" s="14"/>
      <c r="N175" s="14"/>
      <c r="O175" s="143" t="e">
        <f>VLOOKUP(C175,'Field-Hunter'!$C$9:$H$138,6,FALSE)</f>
        <v>#N/A</v>
      </c>
      <c r="P175" s="143" t="e">
        <f>VLOOKUP(C175,'Field-Hunter'!$C$9:$H$138,5,FALSE)</f>
        <v>#N/A</v>
      </c>
      <c r="Q175" s="143" t="e">
        <f>VLOOKUP(C175,'Field-Hunter'!$C$9:$H$138,4,FALSE)</f>
        <v>#N/A</v>
      </c>
      <c r="R175" s="143" t="e">
        <f>VLOOKUP(C175,'Field-Hunter'!$C$9:$H$138,3,FALSE)</f>
        <v>#N/A</v>
      </c>
      <c r="S175" s="143" t="e">
        <f>VLOOKUP(C175,'Field-Hunter'!$C$9:$M$138,11,FALSE)</f>
        <v>#N/A</v>
      </c>
      <c r="T175" s="143" t="e">
        <f>VLOOKUP(C175,'Field-Hunter'!$C$9:$M$138,10,FALSE)</f>
        <v>#N/A</v>
      </c>
      <c r="U175" s="143" t="e">
        <f>VLOOKUP(C175,'Field-Hunter'!$C$9:$M$138,9,FALSE)</f>
        <v>#N/A</v>
      </c>
      <c r="V175" s="143" t="e">
        <f>VLOOKUP(C175,'Field-Hunter'!$C$9:$M$138,8,FALSE)</f>
        <v>#N/A</v>
      </c>
    </row>
    <row r="176" spans="1:22" ht="12.75">
      <c r="A176" s="4" t="s">
        <v>708</v>
      </c>
      <c r="B176" s="15" t="s">
        <v>421</v>
      </c>
      <c r="C176" s="12"/>
      <c r="D176" s="14"/>
      <c r="E176" s="14"/>
      <c r="F176" s="14"/>
      <c r="G176" s="14"/>
      <c r="H176" s="14"/>
      <c r="I176" s="14"/>
      <c r="J176" s="14"/>
      <c r="K176" s="14"/>
      <c r="L176" s="14"/>
      <c r="M176" s="14"/>
      <c r="N176" s="14"/>
      <c r="O176" s="143" t="e">
        <f>VLOOKUP(C176,'Field-Hunter'!$C$9:$H$138,6,FALSE)</f>
        <v>#N/A</v>
      </c>
      <c r="P176" s="143" t="e">
        <f>VLOOKUP(C176,'Field-Hunter'!$C$9:$H$138,5,FALSE)</f>
        <v>#N/A</v>
      </c>
      <c r="Q176" s="143" t="e">
        <f>VLOOKUP(C176,'Field-Hunter'!$C$9:$H$138,4,FALSE)</f>
        <v>#N/A</v>
      </c>
      <c r="R176" s="143" t="e">
        <f>VLOOKUP(C176,'Field-Hunter'!$C$9:$H$138,3,FALSE)</f>
        <v>#N/A</v>
      </c>
      <c r="S176" s="143" t="e">
        <f>VLOOKUP(C176,'Field-Hunter'!$C$9:$M$138,11,FALSE)</f>
        <v>#N/A</v>
      </c>
      <c r="T176" s="143" t="e">
        <f>VLOOKUP(C176,'Field-Hunter'!$C$9:$M$138,10,FALSE)</f>
        <v>#N/A</v>
      </c>
      <c r="U176" s="143" t="e">
        <f>VLOOKUP(C176,'Field-Hunter'!$C$9:$M$138,9,FALSE)</f>
        <v>#N/A</v>
      </c>
      <c r="V176" s="143" t="e">
        <f>VLOOKUP(C176,'Field-Hunter'!$C$9:$M$138,8,FALSE)</f>
        <v>#N/A</v>
      </c>
    </row>
    <row r="177" spans="1:22" ht="12.75">
      <c r="A177" s="4" t="s">
        <v>709</v>
      </c>
      <c r="B177" s="15" t="s">
        <v>63</v>
      </c>
      <c r="C177" s="12"/>
      <c r="D177" s="14"/>
      <c r="E177" s="14"/>
      <c r="F177" s="14"/>
      <c r="G177" s="14"/>
      <c r="H177" s="14"/>
      <c r="I177" s="14"/>
      <c r="J177" s="14"/>
      <c r="K177" s="14"/>
      <c r="L177" s="14"/>
      <c r="M177" s="14"/>
      <c r="N177" s="14"/>
      <c r="O177" s="143" t="e">
        <f>VLOOKUP(C177,'Field-Hunter'!$C$9:$H$138,6,FALSE)</f>
        <v>#N/A</v>
      </c>
      <c r="P177" s="143" t="e">
        <f>VLOOKUP(C177,'Field-Hunter'!$C$9:$H$138,5,FALSE)</f>
        <v>#N/A</v>
      </c>
      <c r="Q177" s="143" t="e">
        <f>VLOOKUP(C177,'Field-Hunter'!$C$9:$H$138,4,FALSE)</f>
        <v>#N/A</v>
      </c>
      <c r="R177" s="143" t="e">
        <f>VLOOKUP(C177,'Field-Hunter'!$C$9:$H$138,3,FALSE)</f>
        <v>#N/A</v>
      </c>
      <c r="S177" s="143" t="e">
        <f>VLOOKUP(C177,'Field-Hunter'!$C$9:$M$138,11,FALSE)</f>
        <v>#N/A</v>
      </c>
      <c r="T177" s="143" t="e">
        <f>VLOOKUP(C177,'Field-Hunter'!$C$9:$M$138,10,FALSE)</f>
        <v>#N/A</v>
      </c>
      <c r="U177" s="143" t="e">
        <f>VLOOKUP(C177,'Field-Hunter'!$C$9:$M$138,9,FALSE)</f>
        <v>#N/A</v>
      </c>
      <c r="V177" s="143" t="e">
        <f>VLOOKUP(C177,'Field-Hunter'!$C$9:$M$138,8,FALSE)</f>
        <v>#N/A</v>
      </c>
    </row>
    <row r="178" spans="1:22" ht="12.75">
      <c r="A178" s="4" t="s">
        <v>710</v>
      </c>
      <c r="B178" s="15" t="s">
        <v>422</v>
      </c>
      <c r="C178" s="12"/>
      <c r="D178" s="14"/>
      <c r="E178" s="14"/>
      <c r="F178" s="14"/>
      <c r="G178" s="14"/>
      <c r="H178" s="14"/>
      <c r="I178" s="14"/>
      <c r="J178" s="14"/>
      <c r="K178" s="14"/>
      <c r="L178" s="14"/>
      <c r="M178" s="14"/>
      <c r="N178" s="14"/>
      <c r="O178" s="143" t="e">
        <f>VLOOKUP(C178,'Field-Hunter'!$C$9:$H$138,6,FALSE)</f>
        <v>#N/A</v>
      </c>
      <c r="P178" s="143" t="e">
        <f>VLOOKUP(C178,'Field-Hunter'!$C$9:$H$138,5,FALSE)</f>
        <v>#N/A</v>
      </c>
      <c r="Q178" s="143" t="e">
        <f>VLOOKUP(C178,'Field-Hunter'!$C$9:$H$138,4,FALSE)</f>
        <v>#N/A</v>
      </c>
      <c r="R178" s="143" t="e">
        <f>VLOOKUP(C178,'Field-Hunter'!$C$9:$H$138,3,FALSE)</f>
        <v>#N/A</v>
      </c>
      <c r="S178" s="143" t="e">
        <f>VLOOKUP(C178,'Field-Hunter'!$C$9:$M$138,11,FALSE)</f>
        <v>#N/A</v>
      </c>
      <c r="T178" s="143" t="e">
        <f>VLOOKUP(C178,'Field-Hunter'!$C$9:$M$138,10,FALSE)</f>
        <v>#N/A</v>
      </c>
      <c r="U178" s="143" t="e">
        <f>VLOOKUP(C178,'Field-Hunter'!$C$9:$M$138,9,FALSE)</f>
        <v>#N/A</v>
      </c>
      <c r="V178" s="143" t="e">
        <f>VLOOKUP(C178,'Field-Hunter'!$C$9:$M$138,8,FALSE)</f>
        <v>#N/A</v>
      </c>
    </row>
    <row r="179" spans="1:22" ht="12.75">
      <c r="A179" s="4" t="s">
        <v>711</v>
      </c>
      <c r="B179" s="15" t="s">
        <v>104</v>
      </c>
      <c r="C179" s="69" t="s">
        <v>248</v>
      </c>
      <c r="D179" s="14"/>
      <c r="E179" s="14">
        <v>204</v>
      </c>
      <c r="F179" s="14"/>
      <c r="G179" s="14"/>
      <c r="H179" s="14"/>
      <c r="I179" s="14"/>
      <c r="J179" s="14"/>
      <c r="K179" s="14"/>
      <c r="L179" s="14"/>
      <c r="M179" s="14"/>
      <c r="N179" s="14"/>
      <c r="O179" s="143">
        <f>VLOOKUP(C179,'Field-Hunter'!$C$9:$H$138,6,FALSE)</f>
        <v>141</v>
      </c>
      <c r="P179" s="143">
        <f>VLOOKUP(C179,'Field-Hunter'!$C$9:$H$138,5,FALSE)</f>
        <v>197.39999999999998</v>
      </c>
      <c r="Q179" s="143">
        <f>VLOOKUP(C179,'Field-Hunter'!$C$9:$H$138,4,FALSE)</f>
        <v>225.60000000000002</v>
      </c>
      <c r="R179" s="143">
        <f>VLOOKUP(C179,'Field-Hunter'!$C$9:$H$138,3,FALSE)</f>
        <v>253.8</v>
      </c>
      <c r="S179" s="143">
        <f>VLOOKUP(C179,'Field-Hunter'!$C$9:$M$138,11,FALSE)</f>
        <v>138</v>
      </c>
      <c r="T179" s="143">
        <f>VLOOKUP(C179,'Field-Hunter'!$C$9:$M$138,10,FALSE)</f>
        <v>193.2</v>
      </c>
      <c r="U179" s="143">
        <f>VLOOKUP(C179,'Field-Hunter'!$C$9:$M$138,9,FALSE)</f>
        <v>220.8</v>
      </c>
      <c r="V179" s="143">
        <f>VLOOKUP(C179,'Field-Hunter'!$C$9:$M$138,8,FALSE)</f>
        <v>248.4</v>
      </c>
    </row>
    <row r="180" spans="1:22" ht="12.75">
      <c r="A180" s="4" t="s">
        <v>712</v>
      </c>
      <c r="B180" s="15" t="s">
        <v>423</v>
      </c>
      <c r="C180" s="12"/>
      <c r="D180" s="14"/>
      <c r="E180" s="14"/>
      <c r="F180" s="14"/>
      <c r="G180" s="14"/>
      <c r="H180" s="14"/>
      <c r="I180" s="14"/>
      <c r="J180" s="14"/>
      <c r="K180" s="14"/>
      <c r="L180" s="14"/>
      <c r="M180" s="14"/>
      <c r="N180" s="14"/>
      <c r="O180" s="143" t="e">
        <f>VLOOKUP(C180,'Field-Hunter'!$C$9:$H$138,6,FALSE)</f>
        <v>#N/A</v>
      </c>
      <c r="P180" s="143" t="e">
        <f>VLOOKUP(C180,'Field-Hunter'!$C$9:$H$138,5,FALSE)</f>
        <v>#N/A</v>
      </c>
      <c r="Q180" s="143" t="e">
        <f>VLOOKUP(C180,'Field-Hunter'!$C$9:$H$138,4,FALSE)</f>
        <v>#N/A</v>
      </c>
      <c r="R180" s="143" t="e">
        <f>VLOOKUP(C180,'Field-Hunter'!$C$9:$H$138,3,FALSE)</f>
        <v>#N/A</v>
      </c>
      <c r="S180" s="143" t="e">
        <f>VLOOKUP(C180,'Field-Hunter'!$C$9:$M$138,11,FALSE)</f>
        <v>#N/A</v>
      </c>
      <c r="T180" s="143" t="e">
        <f>VLOOKUP(C180,'Field-Hunter'!$C$9:$M$138,10,FALSE)</f>
        <v>#N/A</v>
      </c>
      <c r="U180" s="143" t="e">
        <f>VLOOKUP(C180,'Field-Hunter'!$C$9:$M$138,9,FALSE)</f>
        <v>#N/A</v>
      </c>
      <c r="V180" s="143" t="e">
        <f>VLOOKUP(C180,'Field-Hunter'!$C$9:$M$138,8,FALSE)</f>
        <v>#N/A</v>
      </c>
    </row>
    <row r="181" spans="1:22" ht="12.75">
      <c r="A181" s="4" t="s">
        <v>713</v>
      </c>
      <c r="B181" s="15" t="s">
        <v>424</v>
      </c>
      <c r="C181" s="12"/>
      <c r="D181" s="14"/>
      <c r="E181" s="14"/>
      <c r="F181" s="14"/>
      <c r="G181" s="14"/>
      <c r="H181" s="14"/>
      <c r="I181" s="14"/>
      <c r="J181" s="14"/>
      <c r="K181" s="14"/>
      <c r="L181" s="14"/>
      <c r="M181" s="14"/>
      <c r="N181" s="14"/>
      <c r="O181" s="143" t="e">
        <f>VLOOKUP(C181,'Field-Hunter'!$C$9:$H$138,6,FALSE)</f>
        <v>#N/A</v>
      </c>
      <c r="P181" s="143" t="e">
        <f>VLOOKUP(C181,'Field-Hunter'!$C$9:$H$138,5,FALSE)</f>
        <v>#N/A</v>
      </c>
      <c r="Q181" s="143" t="e">
        <f>VLOOKUP(C181,'Field-Hunter'!$C$9:$H$138,4,FALSE)</f>
        <v>#N/A</v>
      </c>
      <c r="R181" s="143" t="e">
        <f>VLOOKUP(C181,'Field-Hunter'!$C$9:$H$138,3,FALSE)</f>
        <v>#N/A</v>
      </c>
      <c r="S181" s="143" t="e">
        <f>VLOOKUP(C181,'Field-Hunter'!$C$9:$M$138,11,FALSE)</f>
        <v>#N/A</v>
      </c>
      <c r="T181" s="143" t="e">
        <f>VLOOKUP(C181,'Field-Hunter'!$C$9:$M$138,10,FALSE)</f>
        <v>#N/A</v>
      </c>
      <c r="U181" s="143" t="e">
        <f>VLOOKUP(C181,'Field-Hunter'!$C$9:$M$138,9,FALSE)</f>
        <v>#N/A</v>
      </c>
      <c r="V181" s="143" t="e">
        <f>VLOOKUP(C181,'Field-Hunter'!$C$9:$M$138,8,FALSE)</f>
        <v>#N/A</v>
      </c>
    </row>
    <row r="182" spans="1:22" ht="12.75">
      <c r="A182" s="4" t="s">
        <v>714</v>
      </c>
      <c r="B182" s="15" t="s">
        <v>425</v>
      </c>
      <c r="C182" s="12"/>
      <c r="D182" s="14"/>
      <c r="E182" s="14"/>
      <c r="F182" s="14"/>
      <c r="G182" s="14"/>
      <c r="H182" s="14"/>
      <c r="I182" s="14"/>
      <c r="J182" s="14"/>
      <c r="K182" s="14"/>
      <c r="L182" s="14"/>
      <c r="M182" s="14"/>
      <c r="N182" s="14"/>
      <c r="O182" s="143" t="e">
        <f>VLOOKUP(C182,'Field-Hunter'!$C$9:$H$138,6,FALSE)</f>
        <v>#N/A</v>
      </c>
      <c r="P182" s="143" t="e">
        <f>VLOOKUP(C182,'Field-Hunter'!$C$9:$H$138,5,FALSE)</f>
        <v>#N/A</v>
      </c>
      <c r="Q182" s="143" t="e">
        <f>VLOOKUP(C182,'Field-Hunter'!$C$9:$H$138,4,FALSE)</f>
        <v>#N/A</v>
      </c>
      <c r="R182" s="143" t="e">
        <f>VLOOKUP(C182,'Field-Hunter'!$C$9:$H$138,3,FALSE)</f>
        <v>#N/A</v>
      </c>
      <c r="S182" s="143" t="e">
        <f>VLOOKUP(C182,'Field-Hunter'!$C$9:$M$138,11,FALSE)</f>
        <v>#N/A</v>
      </c>
      <c r="T182" s="143" t="e">
        <f>VLOOKUP(C182,'Field-Hunter'!$C$9:$M$138,10,FALSE)</f>
        <v>#N/A</v>
      </c>
      <c r="U182" s="143" t="e">
        <f>VLOOKUP(C182,'Field-Hunter'!$C$9:$M$138,9,FALSE)</f>
        <v>#N/A</v>
      </c>
      <c r="V182" s="143" t="e">
        <f>VLOOKUP(C182,'Field-Hunter'!$C$9:$M$138,8,FALSE)</f>
        <v>#N/A</v>
      </c>
    </row>
    <row r="183" spans="1:22" ht="12.75">
      <c r="A183" s="4" t="s">
        <v>715</v>
      </c>
      <c r="B183" s="15" t="s">
        <v>426</v>
      </c>
      <c r="C183" s="12"/>
      <c r="D183" s="14"/>
      <c r="E183" s="14"/>
      <c r="F183" s="14"/>
      <c r="G183" s="14"/>
      <c r="H183" s="14"/>
      <c r="I183" s="14"/>
      <c r="J183" s="14"/>
      <c r="K183" s="14"/>
      <c r="L183" s="14"/>
      <c r="M183" s="14"/>
      <c r="N183" s="14"/>
      <c r="O183" s="143" t="e">
        <f>VLOOKUP(C183,'Field-Hunter'!$C$9:$H$138,6,FALSE)</f>
        <v>#N/A</v>
      </c>
      <c r="P183" s="143" t="e">
        <f>VLOOKUP(C183,'Field-Hunter'!$C$9:$H$138,5,FALSE)</f>
        <v>#N/A</v>
      </c>
      <c r="Q183" s="143" t="e">
        <f>VLOOKUP(C183,'Field-Hunter'!$C$9:$H$138,4,FALSE)</f>
        <v>#N/A</v>
      </c>
      <c r="R183" s="143" t="e">
        <f>VLOOKUP(C183,'Field-Hunter'!$C$9:$H$138,3,FALSE)</f>
        <v>#N/A</v>
      </c>
      <c r="S183" s="143" t="e">
        <f>VLOOKUP(C183,'Field-Hunter'!$C$9:$M$138,11,FALSE)</f>
        <v>#N/A</v>
      </c>
      <c r="T183" s="143" t="e">
        <f>VLOOKUP(C183,'Field-Hunter'!$C$9:$M$138,10,FALSE)</f>
        <v>#N/A</v>
      </c>
      <c r="U183" s="143" t="e">
        <f>VLOOKUP(C183,'Field-Hunter'!$C$9:$M$138,9,FALSE)</f>
        <v>#N/A</v>
      </c>
      <c r="V183" s="143" t="e">
        <f>VLOOKUP(C183,'Field-Hunter'!$C$9:$M$138,8,FALSE)</f>
        <v>#N/A</v>
      </c>
    </row>
    <row r="184" spans="1:22" ht="12.75">
      <c r="A184" s="4" t="s">
        <v>716</v>
      </c>
      <c r="B184" s="15" t="s">
        <v>84</v>
      </c>
      <c r="C184" s="69" t="s">
        <v>66</v>
      </c>
      <c r="D184" s="14"/>
      <c r="E184" s="14">
        <v>177</v>
      </c>
      <c r="F184" s="14"/>
      <c r="G184" s="14"/>
      <c r="H184" s="14"/>
      <c r="I184" s="14"/>
      <c r="J184" s="14"/>
      <c r="K184" s="14"/>
      <c r="L184" s="14"/>
      <c r="M184" s="14"/>
      <c r="N184" s="14"/>
      <c r="O184" s="143">
        <f>VLOOKUP(C184,'Field-Hunter'!$C$9:$H$138,6,FALSE)</f>
        <v>229.5</v>
      </c>
      <c r="P184" s="143">
        <f>VLOOKUP(C184,'Field-Hunter'!$C$9:$H$138,5,FALSE)</f>
        <v>321.29999999999995</v>
      </c>
      <c r="Q184" s="143">
        <f>VLOOKUP(C184,'Field-Hunter'!$C$9:$H$138,4,FALSE)</f>
        <v>367.20000000000005</v>
      </c>
      <c r="R184" s="143">
        <f>VLOOKUP(C184,'Field-Hunter'!$C$9:$H$138,3,FALSE)</f>
        <v>413.1</v>
      </c>
      <c r="S184" s="143">
        <f>VLOOKUP(C184,'Field-Hunter'!$C$9:$M$138,11,FALSE)</f>
        <v>232.5</v>
      </c>
      <c r="T184" s="143">
        <f>VLOOKUP(C184,'Field-Hunter'!$C$9:$M$138,10,FALSE)</f>
        <v>325.5</v>
      </c>
      <c r="U184" s="143">
        <f>VLOOKUP(C184,'Field-Hunter'!$C$9:$M$138,9,FALSE)</f>
        <v>372</v>
      </c>
      <c r="V184" s="143">
        <f>VLOOKUP(C184,'Field-Hunter'!$C$9:$M$138,8,FALSE)</f>
        <v>418.5</v>
      </c>
    </row>
    <row r="185" spans="1:22" ht="12.75">
      <c r="A185" s="4" t="s">
        <v>717</v>
      </c>
      <c r="B185" s="15" t="s">
        <v>427</v>
      </c>
      <c r="C185" s="12"/>
      <c r="D185" s="14"/>
      <c r="E185" s="14"/>
      <c r="F185" s="14"/>
      <c r="G185" s="14"/>
      <c r="H185" s="14"/>
      <c r="I185" s="14"/>
      <c r="J185" s="14"/>
      <c r="K185" s="14"/>
      <c r="L185" s="14"/>
      <c r="M185" s="14"/>
      <c r="N185" s="14"/>
      <c r="O185" s="143" t="e">
        <f>VLOOKUP(C185,'Field-Hunter'!$C$9:$H$138,6,FALSE)</f>
        <v>#N/A</v>
      </c>
      <c r="P185" s="143" t="e">
        <f>VLOOKUP(C185,'Field-Hunter'!$C$9:$H$138,5,FALSE)</f>
        <v>#N/A</v>
      </c>
      <c r="Q185" s="143" t="e">
        <f>VLOOKUP(C185,'Field-Hunter'!$C$9:$H$138,4,FALSE)</f>
        <v>#N/A</v>
      </c>
      <c r="R185" s="143" t="e">
        <f>VLOOKUP(C185,'Field-Hunter'!$C$9:$H$138,3,FALSE)</f>
        <v>#N/A</v>
      </c>
      <c r="S185" s="143" t="e">
        <f>VLOOKUP(C185,'Field-Hunter'!$C$9:$M$138,11,FALSE)</f>
        <v>#N/A</v>
      </c>
      <c r="T185" s="143" t="e">
        <f>VLOOKUP(C185,'Field-Hunter'!$C$9:$M$138,10,FALSE)</f>
        <v>#N/A</v>
      </c>
      <c r="U185" s="143" t="e">
        <f>VLOOKUP(C185,'Field-Hunter'!$C$9:$M$138,9,FALSE)</f>
        <v>#N/A</v>
      </c>
      <c r="V185" s="143" t="e">
        <f>VLOOKUP(C185,'Field-Hunter'!$C$9:$M$138,8,FALSE)</f>
        <v>#N/A</v>
      </c>
    </row>
    <row r="186" spans="1:22" ht="12.75">
      <c r="A186" s="4" t="s">
        <v>718</v>
      </c>
      <c r="B186" s="15" t="s">
        <v>428</v>
      </c>
      <c r="C186" s="12"/>
      <c r="D186" s="14"/>
      <c r="E186" s="14"/>
      <c r="F186" s="14"/>
      <c r="G186" s="14"/>
      <c r="H186" s="14"/>
      <c r="I186" s="14"/>
      <c r="J186" s="14"/>
      <c r="K186" s="14"/>
      <c r="L186" s="14"/>
      <c r="M186" s="14"/>
      <c r="N186" s="14"/>
      <c r="O186" s="143" t="e">
        <f>VLOOKUP(C186,'Field-Hunter'!$C$9:$H$138,6,FALSE)</f>
        <v>#N/A</v>
      </c>
      <c r="P186" s="143" t="e">
        <f>VLOOKUP(C186,'Field-Hunter'!$C$9:$H$138,5,FALSE)</f>
        <v>#N/A</v>
      </c>
      <c r="Q186" s="143" t="e">
        <f>VLOOKUP(C186,'Field-Hunter'!$C$9:$H$138,4,FALSE)</f>
        <v>#N/A</v>
      </c>
      <c r="R186" s="143" t="e">
        <f>VLOOKUP(C186,'Field-Hunter'!$C$9:$H$138,3,FALSE)</f>
        <v>#N/A</v>
      </c>
      <c r="S186" s="143" t="e">
        <f>VLOOKUP(C186,'Field-Hunter'!$C$9:$M$138,11,FALSE)</f>
        <v>#N/A</v>
      </c>
      <c r="T186" s="143" t="e">
        <f>VLOOKUP(C186,'Field-Hunter'!$C$9:$M$138,10,FALSE)</f>
        <v>#N/A</v>
      </c>
      <c r="U186" s="143" t="e">
        <f>VLOOKUP(C186,'Field-Hunter'!$C$9:$M$138,9,FALSE)</f>
        <v>#N/A</v>
      </c>
      <c r="V186" s="143" t="e">
        <f>VLOOKUP(C186,'Field-Hunter'!$C$9:$M$138,8,FALSE)</f>
        <v>#N/A</v>
      </c>
    </row>
    <row r="187" spans="1:22" ht="12.75">
      <c r="A187" s="4" t="s">
        <v>719</v>
      </c>
      <c r="B187" s="15" t="s">
        <v>429</v>
      </c>
      <c r="C187" s="12"/>
      <c r="D187" s="14"/>
      <c r="E187" s="14"/>
      <c r="F187" s="14"/>
      <c r="G187" s="14"/>
      <c r="H187" s="14"/>
      <c r="I187" s="14"/>
      <c r="J187" s="14"/>
      <c r="K187" s="14"/>
      <c r="L187" s="14"/>
      <c r="M187" s="14"/>
      <c r="N187" s="14"/>
      <c r="O187" s="143" t="e">
        <f>VLOOKUP(C187,'Field-Hunter'!$C$9:$H$138,6,FALSE)</f>
        <v>#N/A</v>
      </c>
      <c r="P187" s="143" t="e">
        <f>VLOOKUP(C187,'Field-Hunter'!$C$9:$H$138,5,FALSE)</f>
        <v>#N/A</v>
      </c>
      <c r="Q187" s="143" t="e">
        <f>VLOOKUP(C187,'Field-Hunter'!$C$9:$H$138,4,FALSE)</f>
        <v>#N/A</v>
      </c>
      <c r="R187" s="143" t="e">
        <f>VLOOKUP(C187,'Field-Hunter'!$C$9:$H$138,3,FALSE)</f>
        <v>#N/A</v>
      </c>
      <c r="S187" s="143" t="e">
        <f>VLOOKUP(C187,'Field-Hunter'!$C$9:$M$138,11,FALSE)</f>
        <v>#N/A</v>
      </c>
      <c r="T187" s="143" t="e">
        <f>VLOOKUP(C187,'Field-Hunter'!$C$9:$M$138,10,FALSE)</f>
        <v>#N/A</v>
      </c>
      <c r="U187" s="143" t="e">
        <f>VLOOKUP(C187,'Field-Hunter'!$C$9:$M$138,9,FALSE)</f>
        <v>#N/A</v>
      </c>
      <c r="V187" s="143" t="e">
        <f>VLOOKUP(C187,'Field-Hunter'!$C$9:$M$138,8,FALSE)</f>
        <v>#N/A</v>
      </c>
    </row>
    <row r="188" spans="1:22" ht="12.75">
      <c r="A188" s="4" t="s">
        <v>720</v>
      </c>
      <c r="B188" s="15" t="s">
        <v>430</v>
      </c>
      <c r="C188" s="12"/>
      <c r="D188" s="14"/>
      <c r="E188" s="14"/>
      <c r="F188" s="14"/>
      <c r="G188" s="14"/>
      <c r="H188" s="14"/>
      <c r="I188" s="14"/>
      <c r="J188" s="14"/>
      <c r="K188" s="14"/>
      <c r="L188" s="14"/>
      <c r="M188" s="14"/>
      <c r="N188" s="14"/>
      <c r="O188" s="143" t="e">
        <f>VLOOKUP(C188,'Field-Hunter'!$C$9:$H$138,6,FALSE)</f>
        <v>#N/A</v>
      </c>
      <c r="P188" s="143" t="e">
        <f>VLOOKUP(C188,'Field-Hunter'!$C$9:$H$138,5,FALSE)</f>
        <v>#N/A</v>
      </c>
      <c r="Q188" s="143" t="e">
        <f>VLOOKUP(C188,'Field-Hunter'!$C$9:$H$138,4,FALSE)</f>
        <v>#N/A</v>
      </c>
      <c r="R188" s="143" t="e">
        <f>VLOOKUP(C188,'Field-Hunter'!$C$9:$H$138,3,FALSE)</f>
        <v>#N/A</v>
      </c>
      <c r="S188" s="143" t="e">
        <f>VLOOKUP(C188,'Field-Hunter'!$C$9:$M$138,11,FALSE)</f>
        <v>#N/A</v>
      </c>
      <c r="T188" s="143" t="e">
        <f>VLOOKUP(C188,'Field-Hunter'!$C$9:$M$138,10,FALSE)</f>
        <v>#N/A</v>
      </c>
      <c r="U188" s="143" t="e">
        <f>VLOOKUP(C188,'Field-Hunter'!$C$9:$M$138,9,FALSE)</f>
        <v>#N/A</v>
      </c>
      <c r="V188" s="143" t="e">
        <f>VLOOKUP(C188,'Field-Hunter'!$C$9:$M$138,8,FALSE)</f>
        <v>#N/A</v>
      </c>
    </row>
    <row r="189" spans="1:22" ht="12.75">
      <c r="A189" s="4" t="s">
        <v>721</v>
      </c>
      <c r="B189" s="15" t="s">
        <v>431</v>
      </c>
      <c r="C189" s="12"/>
      <c r="D189" s="14"/>
      <c r="E189" s="14"/>
      <c r="F189" s="14"/>
      <c r="G189" s="14"/>
      <c r="H189" s="14"/>
      <c r="I189" s="14"/>
      <c r="J189" s="14"/>
      <c r="K189" s="14"/>
      <c r="L189" s="14"/>
      <c r="M189" s="14"/>
      <c r="N189" s="14"/>
      <c r="O189" s="143" t="e">
        <f>VLOOKUP(C189,'Field-Hunter'!$C$9:$H$138,6,FALSE)</f>
        <v>#N/A</v>
      </c>
      <c r="P189" s="143" t="e">
        <f>VLOOKUP(C189,'Field-Hunter'!$C$9:$H$138,5,FALSE)</f>
        <v>#N/A</v>
      </c>
      <c r="Q189" s="143" t="e">
        <f>VLOOKUP(C189,'Field-Hunter'!$C$9:$H$138,4,FALSE)</f>
        <v>#N/A</v>
      </c>
      <c r="R189" s="143" t="e">
        <f>VLOOKUP(C189,'Field-Hunter'!$C$9:$H$138,3,FALSE)</f>
        <v>#N/A</v>
      </c>
      <c r="S189" s="143" t="e">
        <f>VLOOKUP(C189,'Field-Hunter'!$C$9:$M$138,11,FALSE)</f>
        <v>#N/A</v>
      </c>
      <c r="T189" s="143" t="e">
        <f>VLOOKUP(C189,'Field-Hunter'!$C$9:$M$138,10,FALSE)</f>
        <v>#N/A</v>
      </c>
      <c r="U189" s="143" t="e">
        <f>VLOOKUP(C189,'Field-Hunter'!$C$9:$M$138,9,FALSE)</f>
        <v>#N/A</v>
      </c>
      <c r="V189" s="143" t="e">
        <f>VLOOKUP(C189,'Field-Hunter'!$C$9:$M$138,8,FALSE)</f>
        <v>#N/A</v>
      </c>
    </row>
    <row r="190" spans="1:22" ht="12.75">
      <c r="A190" s="4" t="s">
        <v>722</v>
      </c>
      <c r="B190" s="15" t="s">
        <v>432</v>
      </c>
      <c r="C190" s="12"/>
      <c r="D190" s="14"/>
      <c r="E190" s="14"/>
      <c r="F190" s="14"/>
      <c r="G190" s="14"/>
      <c r="H190" s="14"/>
      <c r="I190" s="14"/>
      <c r="J190" s="14"/>
      <c r="K190" s="14"/>
      <c r="L190" s="14"/>
      <c r="M190" s="14"/>
      <c r="N190" s="14"/>
      <c r="O190" s="143" t="e">
        <f>VLOOKUP(C190,'Field-Hunter'!$C$9:$H$138,6,FALSE)</f>
        <v>#N/A</v>
      </c>
      <c r="P190" s="143" t="e">
        <f>VLOOKUP(C190,'Field-Hunter'!$C$9:$H$138,5,FALSE)</f>
        <v>#N/A</v>
      </c>
      <c r="Q190" s="143" t="e">
        <f>VLOOKUP(C190,'Field-Hunter'!$C$9:$H$138,4,FALSE)</f>
        <v>#N/A</v>
      </c>
      <c r="R190" s="143" t="e">
        <f>VLOOKUP(C190,'Field-Hunter'!$C$9:$H$138,3,FALSE)</f>
        <v>#N/A</v>
      </c>
      <c r="S190" s="143" t="e">
        <f>VLOOKUP(C190,'Field-Hunter'!$C$9:$M$138,11,FALSE)</f>
        <v>#N/A</v>
      </c>
      <c r="T190" s="143" t="e">
        <f>VLOOKUP(C190,'Field-Hunter'!$C$9:$M$138,10,FALSE)</f>
        <v>#N/A</v>
      </c>
      <c r="U190" s="143" t="e">
        <f>VLOOKUP(C190,'Field-Hunter'!$C$9:$M$138,9,FALSE)</f>
        <v>#N/A</v>
      </c>
      <c r="V190" s="143" t="e">
        <f>VLOOKUP(C190,'Field-Hunter'!$C$9:$M$138,8,FALSE)</f>
        <v>#N/A</v>
      </c>
    </row>
    <row r="191" spans="1:22" ht="12.75">
      <c r="A191" s="4" t="s">
        <v>723</v>
      </c>
      <c r="B191" s="15" t="s">
        <v>433</v>
      </c>
      <c r="C191" s="12"/>
      <c r="D191" s="14"/>
      <c r="E191" s="14"/>
      <c r="F191" s="14"/>
      <c r="G191" s="14"/>
      <c r="H191" s="14"/>
      <c r="I191" s="14"/>
      <c r="J191" s="14"/>
      <c r="K191" s="14"/>
      <c r="L191" s="14"/>
      <c r="M191" s="14"/>
      <c r="N191" s="14"/>
      <c r="O191" s="143" t="e">
        <f>VLOOKUP(C191,'Field-Hunter'!$C$9:$H$138,6,FALSE)</f>
        <v>#N/A</v>
      </c>
      <c r="P191" s="143" t="e">
        <f>VLOOKUP(C191,'Field-Hunter'!$C$9:$H$138,5,FALSE)</f>
        <v>#N/A</v>
      </c>
      <c r="Q191" s="143" t="e">
        <f>VLOOKUP(C191,'Field-Hunter'!$C$9:$H$138,4,FALSE)</f>
        <v>#N/A</v>
      </c>
      <c r="R191" s="143" t="e">
        <f>VLOOKUP(C191,'Field-Hunter'!$C$9:$H$138,3,FALSE)</f>
        <v>#N/A</v>
      </c>
      <c r="S191" s="143" t="e">
        <f>VLOOKUP(C191,'Field-Hunter'!$C$9:$M$138,11,FALSE)</f>
        <v>#N/A</v>
      </c>
      <c r="T191" s="143" t="e">
        <f>VLOOKUP(C191,'Field-Hunter'!$C$9:$M$138,10,FALSE)</f>
        <v>#N/A</v>
      </c>
      <c r="U191" s="143" t="e">
        <f>VLOOKUP(C191,'Field-Hunter'!$C$9:$M$138,9,FALSE)</f>
        <v>#N/A</v>
      </c>
      <c r="V191" s="143" t="e">
        <f>VLOOKUP(C191,'Field-Hunter'!$C$9:$M$138,8,FALSE)</f>
        <v>#N/A</v>
      </c>
    </row>
    <row r="192" spans="1:22" ht="12.75">
      <c r="A192" s="4" t="s">
        <v>724</v>
      </c>
      <c r="B192" s="15" t="s">
        <v>434</v>
      </c>
      <c r="C192" s="12"/>
      <c r="D192" s="14"/>
      <c r="E192" s="14"/>
      <c r="F192" s="14"/>
      <c r="G192" s="14"/>
      <c r="H192" s="14"/>
      <c r="I192" s="14"/>
      <c r="J192" s="14"/>
      <c r="K192" s="14"/>
      <c r="L192" s="14"/>
      <c r="M192" s="14"/>
      <c r="N192" s="14"/>
      <c r="O192" s="143" t="e">
        <f>VLOOKUP(C192,'Field-Hunter'!$C$9:$H$138,6,FALSE)</f>
        <v>#N/A</v>
      </c>
      <c r="P192" s="143" t="e">
        <f>VLOOKUP(C192,'Field-Hunter'!$C$9:$H$138,5,FALSE)</f>
        <v>#N/A</v>
      </c>
      <c r="Q192" s="143" t="e">
        <f>VLOOKUP(C192,'Field-Hunter'!$C$9:$H$138,4,FALSE)</f>
        <v>#N/A</v>
      </c>
      <c r="R192" s="143" t="e">
        <f>VLOOKUP(C192,'Field-Hunter'!$C$9:$H$138,3,FALSE)</f>
        <v>#N/A</v>
      </c>
      <c r="S192" s="143" t="e">
        <f>VLOOKUP(C192,'Field-Hunter'!$C$9:$M$138,11,FALSE)</f>
        <v>#N/A</v>
      </c>
      <c r="T192" s="143" t="e">
        <f>VLOOKUP(C192,'Field-Hunter'!$C$9:$M$138,10,FALSE)</f>
        <v>#N/A</v>
      </c>
      <c r="U192" s="143" t="e">
        <f>VLOOKUP(C192,'Field-Hunter'!$C$9:$M$138,9,FALSE)</f>
        <v>#N/A</v>
      </c>
      <c r="V192" s="143" t="e">
        <f>VLOOKUP(C192,'Field-Hunter'!$C$9:$M$138,8,FALSE)</f>
        <v>#N/A</v>
      </c>
    </row>
    <row r="193" spans="1:22" ht="12.75">
      <c r="A193" s="4" t="s">
        <v>725</v>
      </c>
      <c r="B193" s="15" t="s">
        <v>435</v>
      </c>
      <c r="C193" s="12"/>
      <c r="D193" s="14"/>
      <c r="E193" s="14"/>
      <c r="F193" s="14"/>
      <c r="G193" s="14"/>
      <c r="H193" s="14"/>
      <c r="I193" s="14"/>
      <c r="J193" s="14"/>
      <c r="K193" s="14"/>
      <c r="L193" s="14"/>
      <c r="M193" s="14"/>
      <c r="N193" s="14"/>
      <c r="O193" s="143" t="e">
        <f>VLOOKUP(C193,'Field-Hunter'!$C$9:$H$138,6,FALSE)</f>
        <v>#N/A</v>
      </c>
      <c r="P193" s="143" t="e">
        <f>VLOOKUP(C193,'Field-Hunter'!$C$9:$H$138,5,FALSE)</f>
        <v>#N/A</v>
      </c>
      <c r="Q193" s="143" t="e">
        <f>VLOOKUP(C193,'Field-Hunter'!$C$9:$H$138,4,FALSE)</f>
        <v>#N/A</v>
      </c>
      <c r="R193" s="143" t="e">
        <f>VLOOKUP(C193,'Field-Hunter'!$C$9:$H$138,3,FALSE)</f>
        <v>#N/A</v>
      </c>
      <c r="S193" s="143" t="e">
        <f>VLOOKUP(C193,'Field-Hunter'!$C$9:$M$138,11,FALSE)</f>
        <v>#N/A</v>
      </c>
      <c r="T193" s="143" t="e">
        <f>VLOOKUP(C193,'Field-Hunter'!$C$9:$M$138,10,FALSE)</f>
        <v>#N/A</v>
      </c>
      <c r="U193" s="143" t="e">
        <f>VLOOKUP(C193,'Field-Hunter'!$C$9:$M$138,9,FALSE)</f>
        <v>#N/A</v>
      </c>
      <c r="V193" s="143" t="e">
        <f>VLOOKUP(C193,'Field-Hunter'!$C$9:$M$138,8,FALSE)</f>
        <v>#N/A</v>
      </c>
    </row>
    <row r="194" spans="1:22" ht="12.75">
      <c r="A194" s="4" t="s">
        <v>726</v>
      </c>
      <c r="B194" s="15" t="s">
        <v>436</v>
      </c>
      <c r="C194" s="12"/>
      <c r="D194" s="14"/>
      <c r="E194" s="14"/>
      <c r="F194" s="14"/>
      <c r="G194" s="14"/>
      <c r="H194" s="14"/>
      <c r="I194" s="14"/>
      <c r="J194" s="14"/>
      <c r="K194" s="14"/>
      <c r="L194" s="14"/>
      <c r="M194" s="14"/>
      <c r="N194" s="14"/>
      <c r="O194" s="143" t="e">
        <f>VLOOKUP(C194,'Field-Hunter'!$C$9:$H$138,6,FALSE)</f>
        <v>#N/A</v>
      </c>
      <c r="P194" s="143" t="e">
        <f>VLOOKUP(C194,'Field-Hunter'!$C$9:$H$138,5,FALSE)</f>
        <v>#N/A</v>
      </c>
      <c r="Q194" s="143" t="e">
        <f>VLOOKUP(C194,'Field-Hunter'!$C$9:$H$138,4,FALSE)</f>
        <v>#N/A</v>
      </c>
      <c r="R194" s="143" t="e">
        <f>VLOOKUP(C194,'Field-Hunter'!$C$9:$H$138,3,FALSE)</f>
        <v>#N/A</v>
      </c>
      <c r="S194" s="143" t="e">
        <f>VLOOKUP(C194,'Field-Hunter'!$C$9:$M$138,11,FALSE)</f>
        <v>#N/A</v>
      </c>
      <c r="T194" s="143" t="e">
        <f>VLOOKUP(C194,'Field-Hunter'!$C$9:$M$138,10,FALSE)</f>
        <v>#N/A</v>
      </c>
      <c r="U194" s="143" t="e">
        <f>VLOOKUP(C194,'Field-Hunter'!$C$9:$M$138,9,FALSE)</f>
        <v>#N/A</v>
      </c>
      <c r="V194" s="143" t="e">
        <f>VLOOKUP(C194,'Field-Hunter'!$C$9:$M$138,8,FALSE)</f>
        <v>#N/A</v>
      </c>
    </row>
    <row r="195" spans="1:22" ht="12.75">
      <c r="A195" s="4" t="s">
        <v>727</v>
      </c>
      <c r="B195" s="15" t="s">
        <v>64</v>
      </c>
      <c r="C195" s="12"/>
      <c r="D195" s="14"/>
      <c r="E195" s="14"/>
      <c r="F195" s="14"/>
      <c r="G195" s="14"/>
      <c r="H195" s="14"/>
      <c r="I195" s="14"/>
      <c r="J195" s="14"/>
      <c r="K195" s="14"/>
      <c r="L195" s="14"/>
      <c r="M195" s="14"/>
      <c r="N195" s="14"/>
      <c r="O195" s="143" t="e">
        <f>VLOOKUP(C195,'Field-Hunter'!$C$9:$H$138,6,FALSE)</f>
        <v>#N/A</v>
      </c>
      <c r="P195" s="143" t="e">
        <f>VLOOKUP(C195,'Field-Hunter'!$C$9:$H$138,5,FALSE)</f>
        <v>#N/A</v>
      </c>
      <c r="Q195" s="143" t="e">
        <f>VLOOKUP(C195,'Field-Hunter'!$C$9:$H$138,4,FALSE)</f>
        <v>#N/A</v>
      </c>
      <c r="R195" s="143" t="e">
        <f>VLOOKUP(C195,'Field-Hunter'!$C$9:$H$138,3,FALSE)</f>
        <v>#N/A</v>
      </c>
      <c r="S195" s="143" t="e">
        <f>VLOOKUP(C195,'Field-Hunter'!$C$9:$M$138,11,FALSE)</f>
        <v>#N/A</v>
      </c>
      <c r="T195" s="143" t="e">
        <f>VLOOKUP(C195,'Field-Hunter'!$C$9:$M$138,10,FALSE)</f>
        <v>#N/A</v>
      </c>
      <c r="U195" s="143" t="e">
        <f>VLOOKUP(C195,'Field-Hunter'!$C$9:$M$138,9,FALSE)</f>
        <v>#N/A</v>
      </c>
      <c r="V195" s="143" t="e">
        <f>VLOOKUP(C195,'Field-Hunter'!$C$9:$M$138,8,FALSE)</f>
        <v>#N/A</v>
      </c>
    </row>
    <row r="196" spans="1:22" ht="12.75">
      <c r="A196" s="4" t="s">
        <v>728</v>
      </c>
      <c r="B196" s="15" t="s">
        <v>437</v>
      </c>
      <c r="C196" s="12"/>
      <c r="D196" s="14"/>
      <c r="E196" s="14"/>
      <c r="F196" s="14"/>
      <c r="G196" s="14"/>
      <c r="H196" s="14"/>
      <c r="I196" s="14"/>
      <c r="J196" s="14"/>
      <c r="K196" s="14"/>
      <c r="L196" s="14"/>
      <c r="M196" s="14"/>
      <c r="N196" s="14"/>
      <c r="O196" s="143" t="e">
        <f>VLOOKUP(C196,'Field-Hunter'!$C$9:$H$138,6,FALSE)</f>
        <v>#N/A</v>
      </c>
      <c r="P196" s="143" t="e">
        <f>VLOOKUP(C196,'Field-Hunter'!$C$9:$H$138,5,FALSE)</f>
        <v>#N/A</v>
      </c>
      <c r="Q196" s="143" t="e">
        <f>VLOOKUP(C196,'Field-Hunter'!$C$9:$H$138,4,FALSE)</f>
        <v>#N/A</v>
      </c>
      <c r="R196" s="143" t="e">
        <f>VLOOKUP(C196,'Field-Hunter'!$C$9:$H$138,3,FALSE)</f>
        <v>#N/A</v>
      </c>
      <c r="S196" s="143" t="e">
        <f>VLOOKUP(C196,'Field-Hunter'!$C$9:$M$138,11,FALSE)</f>
        <v>#N/A</v>
      </c>
      <c r="T196" s="143" t="e">
        <f>VLOOKUP(C196,'Field-Hunter'!$C$9:$M$138,10,FALSE)</f>
        <v>#N/A</v>
      </c>
      <c r="U196" s="143" t="e">
        <f>VLOOKUP(C196,'Field-Hunter'!$C$9:$M$138,9,FALSE)</f>
        <v>#N/A</v>
      </c>
      <c r="V196" s="143" t="e">
        <f>VLOOKUP(C196,'Field-Hunter'!$C$9:$M$138,8,FALSE)</f>
        <v>#N/A</v>
      </c>
    </row>
    <row r="197" spans="1:22" ht="12.75">
      <c r="A197" s="4" t="s">
        <v>729</v>
      </c>
      <c r="B197" s="15" t="s">
        <v>438</v>
      </c>
      <c r="C197" s="12"/>
      <c r="D197" s="14"/>
      <c r="E197" s="14"/>
      <c r="F197" s="14"/>
      <c r="G197" s="14"/>
      <c r="H197" s="14"/>
      <c r="I197" s="14"/>
      <c r="J197" s="14"/>
      <c r="K197" s="14"/>
      <c r="L197" s="14"/>
      <c r="M197" s="14"/>
      <c r="N197" s="14"/>
      <c r="O197" s="143" t="e">
        <f>VLOOKUP(C197,'Field-Hunter'!$C$9:$H$138,6,FALSE)</f>
        <v>#N/A</v>
      </c>
      <c r="P197" s="143" t="e">
        <f>VLOOKUP(C197,'Field-Hunter'!$C$9:$H$138,5,FALSE)</f>
        <v>#N/A</v>
      </c>
      <c r="Q197" s="143" t="e">
        <f>VLOOKUP(C197,'Field-Hunter'!$C$9:$H$138,4,FALSE)</f>
        <v>#N/A</v>
      </c>
      <c r="R197" s="143" t="e">
        <f>VLOOKUP(C197,'Field-Hunter'!$C$9:$H$138,3,FALSE)</f>
        <v>#N/A</v>
      </c>
      <c r="S197" s="143" t="e">
        <f>VLOOKUP(C197,'Field-Hunter'!$C$9:$M$138,11,FALSE)</f>
        <v>#N/A</v>
      </c>
      <c r="T197" s="143" t="e">
        <f>VLOOKUP(C197,'Field-Hunter'!$C$9:$M$138,10,FALSE)</f>
        <v>#N/A</v>
      </c>
      <c r="U197" s="143" t="e">
        <f>VLOOKUP(C197,'Field-Hunter'!$C$9:$M$138,9,FALSE)</f>
        <v>#N/A</v>
      </c>
      <c r="V197" s="143" t="e">
        <f>VLOOKUP(C197,'Field-Hunter'!$C$9:$M$138,8,FALSE)</f>
        <v>#N/A</v>
      </c>
    </row>
    <row r="198" spans="1:22" ht="12.75">
      <c r="A198" s="4" t="s">
        <v>730</v>
      </c>
      <c r="B198" s="15" t="s">
        <v>439</v>
      </c>
      <c r="C198" s="12"/>
      <c r="D198" s="14"/>
      <c r="E198" s="14"/>
      <c r="F198" s="14"/>
      <c r="G198" s="14"/>
      <c r="H198" s="14"/>
      <c r="I198" s="14"/>
      <c r="J198" s="14"/>
      <c r="K198" s="14"/>
      <c r="L198" s="14"/>
      <c r="M198" s="14"/>
      <c r="N198" s="14"/>
      <c r="O198" s="143" t="e">
        <f>VLOOKUP(C198,'Field-Hunter'!$C$9:$H$138,6,FALSE)</f>
        <v>#N/A</v>
      </c>
      <c r="P198" s="143" t="e">
        <f>VLOOKUP(C198,'Field-Hunter'!$C$9:$H$138,5,FALSE)</f>
        <v>#N/A</v>
      </c>
      <c r="Q198" s="143" t="e">
        <f>VLOOKUP(C198,'Field-Hunter'!$C$9:$H$138,4,FALSE)</f>
        <v>#N/A</v>
      </c>
      <c r="R198" s="143" t="e">
        <f>VLOOKUP(C198,'Field-Hunter'!$C$9:$H$138,3,FALSE)</f>
        <v>#N/A</v>
      </c>
      <c r="S198" s="143" t="e">
        <f>VLOOKUP(C198,'Field-Hunter'!$C$9:$M$138,11,FALSE)</f>
        <v>#N/A</v>
      </c>
      <c r="T198" s="143" t="e">
        <f>VLOOKUP(C198,'Field-Hunter'!$C$9:$M$138,10,FALSE)</f>
        <v>#N/A</v>
      </c>
      <c r="U198" s="143" t="e">
        <f>VLOOKUP(C198,'Field-Hunter'!$C$9:$M$138,9,FALSE)</f>
        <v>#N/A</v>
      </c>
      <c r="V198" s="143" t="e">
        <f>VLOOKUP(C198,'Field-Hunter'!$C$9:$M$138,8,FALSE)</f>
        <v>#N/A</v>
      </c>
    </row>
    <row r="199" spans="1:22" ht="12.75">
      <c r="A199" s="4" t="s">
        <v>731</v>
      </c>
      <c r="B199" s="15" t="s">
        <v>150</v>
      </c>
      <c r="C199" s="12"/>
      <c r="D199" s="14"/>
      <c r="E199" s="14"/>
      <c r="F199" s="14"/>
      <c r="G199" s="14"/>
      <c r="H199" s="14"/>
      <c r="I199" s="14"/>
      <c r="J199" s="14"/>
      <c r="K199" s="14"/>
      <c r="L199" s="14"/>
      <c r="M199" s="14"/>
      <c r="N199" s="14"/>
      <c r="O199" s="143" t="e">
        <f>VLOOKUP(C199,'Field-Hunter'!$C$9:$H$138,6,FALSE)</f>
        <v>#N/A</v>
      </c>
      <c r="P199" s="143" t="e">
        <f>VLOOKUP(C199,'Field-Hunter'!$C$9:$H$138,5,FALSE)</f>
        <v>#N/A</v>
      </c>
      <c r="Q199" s="143" t="e">
        <f>VLOOKUP(C199,'Field-Hunter'!$C$9:$H$138,4,FALSE)</f>
        <v>#N/A</v>
      </c>
      <c r="R199" s="143" t="e">
        <f>VLOOKUP(C199,'Field-Hunter'!$C$9:$H$138,3,FALSE)</f>
        <v>#N/A</v>
      </c>
      <c r="S199" s="143" t="e">
        <f>VLOOKUP(C199,'Field-Hunter'!$C$9:$M$138,11,FALSE)</f>
        <v>#N/A</v>
      </c>
      <c r="T199" s="143" t="e">
        <f>VLOOKUP(C199,'Field-Hunter'!$C$9:$M$138,10,FALSE)</f>
        <v>#N/A</v>
      </c>
      <c r="U199" s="143" t="e">
        <f>VLOOKUP(C199,'Field-Hunter'!$C$9:$M$138,9,FALSE)</f>
        <v>#N/A</v>
      </c>
      <c r="V199" s="143" t="e">
        <f>VLOOKUP(C199,'Field-Hunter'!$C$9:$M$138,8,FALSE)</f>
        <v>#N/A</v>
      </c>
    </row>
    <row r="200" spans="1:22" ht="12.75">
      <c r="A200" s="4" t="s">
        <v>732</v>
      </c>
      <c r="B200" s="15" t="s">
        <v>440</v>
      </c>
      <c r="C200" s="12"/>
      <c r="D200" s="14"/>
      <c r="E200" s="14"/>
      <c r="F200" s="14"/>
      <c r="G200" s="14"/>
      <c r="H200" s="14"/>
      <c r="I200" s="14"/>
      <c r="J200" s="14"/>
      <c r="K200" s="14"/>
      <c r="L200" s="14"/>
      <c r="M200" s="14"/>
      <c r="N200" s="14"/>
      <c r="O200" s="143" t="e">
        <f>VLOOKUP(C200,'Field-Hunter'!$C$9:$H$138,6,FALSE)</f>
        <v>#N/A</v>
      </c>
      <c r="P200" s="143" t="e">
        <f>VLOOKUP(C200,'Field-Hunter'!$C$9:$H$138,5,FALSE)</f>
        <v>#N/A</v>
      </c>
      <c r="Q200" s="143" t="e">
        <f>VLOOKUP(C200,'Field-Hunter'!$C$9:$H$138,4,FALSE)</f>
        <v>#N/A</v>
      </c>
      <c r="R200" s="143" t="e">
        <f>VLOOKUP(C200,'Field-Hunter'!$C$9:$H$138,3,FALSE)</f>
        <v>#N/A</v>
      </c>
      <c r="S200" s="143" t="e">
        <f>VLOOKUP(C200,'Field-Hunter'!$C$9:$M$138,11,FALSE)</f>
        <v>#N/A</v>
      </c>
      <c r="T200" s="143" t="e">
        <f>VLOOKUP(C200,'Field-Hunter'!$C$9:$M$138,10,FALSE)</f>
        <v>#N/A</v>
      </c>
      <c r="U200" s="143" t="e">
        <f>VLOOKUP(C200,'Field-Hunter'!$C$9:$M$138,9,FALSE)</f>
        <v>#N/A</v>
      </c>
      <c r="V200" s="143" t="e">
        <f>VLOOKUP(C200,'Field-Hunter'!$C$9:$M$138,8,FALSE)</f>
        <v>#N/A</v>
      </c>
    </row>
    <row r="201" spans="1:22" ht="12.75">
      <c r="A201" s="4" t="s">
        <v>733</v>
      </c>
      <c r="B201" s="15" t="s">
        <v>441</v>
      </c>
      <c r="C201" s="12"/>
      <c r="D201" s="14"/>
      <c r="E201" s="14"/>
      <c r="F201" s="14"/>
      <c r="G201" s="14"/>
      <c r="H201" s="14"/>
      <c r="I201" s="14"/>
      <c r="J201" s="14"/>
      <c r="K201" s="14"/>
      <c r="L201" s="14"/>
      <c r="M201" s="14"/>
      <c r="N201" s="14"/>
      <c r="O201" s="143" t="e">
        <f>VLOOKUP(C201,'Field-Hunter'!$C$9:$H$138,6,FALSE)</f>
        <v>#N/A</v>
      </c>
      <c r="P201" s="143" t="e">
        <f>VLOOKUP(C201,'Field-Hunter'!$C$9:$H$138,5,FALSE)</f>
        <v>#N/A</v>
      </c>
      <c r="Q201" s="143" t="e">
        <f>VLOOKUP(C201,'Field-Hunter'!$C$9:$H$138,4,FALSE)</f>
        <v>#N/A</v>
      </c>
      <c r="R201" s="143" t="e">
        <f>VLOOKUP(C201,'Field-Hunter'!$C$9:$H$138,3,FALSE)</f>
        <v>#N/A</v>
      </c>
      <c r="S201" s="143" t="e">
        <f>VLOOKUP(C201,'Field-Hunter'!$C$9:$M$138,11,FALSE)</f>
        <v>#N/A</v>
      </c>
      <c r="T201" s="143" t="e">
        <f>VLOOKUP(C201,'Field-Hunter'!$C$9:$M$138,10,FALSE)</f>
        <v>#N/A</v>
      </c>
      <c r="U201" s="143" t="e">
        <f>VLOOKUP(C201,'Field-Hunter'!$C$9:$M$138,9,FALSE)</f>
        <v>#N/A</v>
      </c>
      <c r="V201" s="143" t="e">
        <f>VLOOKUP(C201,'Field-Hunter'!$C$9:$M$138,8,FALSE)</f>
        <v>#N/A</v>
      </c>
    </row>
    <row r="202" spans="1:22" ht="12.75">
      <c r="A202" s="4" t="s">
        <v>734</v>
      </c>
      <c r="B202" s="15" t="s">
        <v>442</v>
      </c>
      <c r="C202" s="12"/>
      <c r="D202" s="14"/>
      <c r="E202" s="14"/>
      <c r="F202" s="14"/>
      <c r="G202" s="14"/>
      <c r="H202" s="14"/>
      <c r="I202" s="14"/>
      <c r="J202" s="14"/>
      <c r="K202" s="14"/>
      <c r="L202" s="14"/>
      <c r="M202" s="14"/>
      <c r="N202" s="14"/>
      <c r="O202" s="143" t="e">
        <f>VLOOKUP(C202,'Field-Hunter'!$C$9:$H$138,6,FALSE)</f>
        <v>#N/A</v>
      </c>
      <c r="P202" s="143" t="e">
        <f>VLOOKUP(C202,'Field-Hunter'!$C$9:$H$138,5,FALSE)</f>
        <v>#N/A</v>
      </c>
      <c r="Q202" s="143" t="e">
        <f>VLOOKUP(C202,'Field-Hunter'!$C$9:$H$138,4,FALSE)</f>
        <v>#N/A</v>
      </c>
      <c r="R202" s="143" t="e">
        <f>VLOOKUP(C202,'Field-Hunter'!$C$9:$H$138,3,FALSE)</f>
        <v>#N/A</v>
      </c>
      <c r="S202" s="143" t="e">
        <f>VLOOKUP(C202,'Field-Hunter'!$C$9:$M$138,11,FALSE)</f>
        <v>#N/A</v>
      </c>
      <c r="T202" s="143" t="e">
        <f>VLOOKUP(C202,'Field-Hunter'!$C$9:$M$138,10,FALSE)</f>
        <v>#N/A</v>
      </c>
      <c r="U202" s="143" t="e">
        <f>VLOOKUP(C202,'Field-Hunter'!$C$9:$M$138,9,FALSE)</f>
        <v>#N/A</v>
      </c>
      <c r="V202" s="143" t="e">
        <f>VLOOKUP(C202,'Field-Hunter'!$C$9:$M$138,8,FALSE)</f>
        <v>#N/A</v>
      </c>
    </row>
    <row r="203" spans="1:22" ht="12.75">
      <c r="A203" s="4" t="s">
        <v>735</v>
      </c>
      <c r="B203" s="15" t="s">
        <v>443</v>
      </c>
      <c r="C203" s="12"/>
      <c r="D203" s="14"/>
      <c r="E203" s="14"/>
      <c r="F203" s="14"/>
      <c r="G203" s="14"/>
      <c r="H203" s="14"/>
      <c r="I203" s="14"/>
      <c r="J203" s="14"/>
      <c r="K203" s="14"/>
      <c r="L203" s="14"/>
      <c r="M203" s="14"/>
      <c r="N203" s="14"/>
      <c r="O203" s="143" t="e">
        <f>VLOOKUP(C203,'Field-Hunter'!$C$9:$H$138,6,FALSE)</f>
        <v>#N/A</v>
      </c>
      <c r="P203" s="143" t="e">
        <f>VLOOKUP(C203,'Field-Hunter'!$C$9:$H$138,5,FALSE)</f>
        <v>#N/A</v>
      </c>
      <c r="Q203" s="143" t="e">
        <f>VLOOKUP(C203,'Field-Hunter'!$C$9:$H$138,4,FALSE)</f>
        <v>#N/A</v>
      </c>
      <c r="R203" s="143" t="e">
        <f>VLOOKUP(C203,'Field-Hunter'!$C$9:$H$138,3,FALSE)</f>
        <v>#N/A</v>
      </c>
      <c r="S203" s="143" t="e">
        <f>VLOOKUP(C203,'Field-Hunter'!$C$9:$M$138,11,FALSE)</f>
        <v>#N/A</v>
      </c>
      <c r="T203" s="143" t="e">
        <f>VLOOKUP(C203,'Field-Hunter'!$C$9:$M$138,10,FALSE)</f>
        <v>#N/A</v>
      </c>
      <c r="U203" s="143" t="e">
        <f>VLOOKUP(C203,'Field-Hunter'!$C$9:$M$138,9,FALSE)</f>
        <v>#N/A</v>
      </c>
      <c r="V203" s="143" t="e">
        <f>VLOOKUP(C203,'Field-Hunter'!$C$9:$M$138,8,FALSE)</f>
        <v>#N/A</v>
      </c>
    </row>
    <row r="204" spans="1:22" ht="12.75">
      <c r="A204" s="4" t="s">
        <v>736</v>
      </c>
      <c r="B204" s="15" t="s">
        <v>444</v>
      </c>
      <c r="C204" s="12"/>
      <c r="D204" s="14"/>
      <c r="E204" s="14"/>
      <c r="F204" s="14"/>
      <c r="G204" s="14"/>
      <c r="H204" s="14"/>
      <c r="I204" s="14"/>
      <c r="J204" s="14"/>
      <c r="K204" s="14"/>
      <c r="L204" s="14"/>
      <c r="M204" s="14"/>
      <c r="N204" s="14"/>
      <c r="O204" s="143" t="e">
        <f>VLOOKUP(C204,'Field-Hunter'!$C$9:$H$138,6,FALSE)</f>
        <v>#N/A</v>
      </c>
      <c r="P204" s="143" t="e">
        <f>VLOOKUP(C204,'Field-Hunter'!$C$9:$H$138,5,FALSE)</f>
        <v>#N/A</v>
      </c>
      <c r="Q204" s="143" t="e">
        <f>VLOOKUP(C204,'Field-Hunter'!$C$9:$H$138,4,FALSE)</f>
        <v>#N/A</v>
      </c>
      <c r="R204" s="143" t="e">
        <f>VLOOKUP(C204,'Field-Hunter'!$C$9:$H$138,3,FALSE)</f>
        <v>#N/A</v>
      </c>
      <c r="S204" s="143" t="e">
        <f>VLOOKUP(C204,'Field-Hunter'!$C$9:$M$138,11,FALSE)</f>
        <v>#N/A</v>
      </c>
      <c r="T204" s="143" t="e">
        <f>VLOOKUP(C204,'Field-Hunter'!$C$9:$M$138,10,FALSE)</f>
        <v>#N/A</v>
      </c>
      <c r="U204" s="143" t="e">
        <f>VLOOKUP(C204,'Field-Hunter'!$C$9:$M$138,9,FALSE)</f>
        <v>#N/A</v>
      </c>
      <c r="V204" s="143" t="e">
        <f>VLOOKUP(C204,'Field-Hunter'!$C$9:$M$138,8,FALSE)</f>
        <v>#N/A</v>
      </c>
    </row>
    <row r="205" spans="1:22" ht="12.75">
      <c r="A205" s="4" t="s">
        <v>737</v>
      </c>
      <c r="B205" s="15" t="s">
        <v>93</v>
      </c>
      <c r="C205" s="69" t="s">
        <v>247</v>
      </c>
      <c r="D205" s="14">
        <v>77</v>
      </c>
      <c r="E205" s="14">
        <v>89</v>
      </c>
      <c r="F205" s="14"/>
      <c r="G205" s="14"/>
      <c r="H205" s="14"/>
      <c r="I205" s="14"/>
      <c r="J205" s="14"/>
      <c r="K205" s="14"/>
      <c r="L205" s="14"/>
      <c r="M205" s="14"/>
      <c r="N205" s="14"/>
      <c r="O205" s="143">
        <f>VLOOKUP(C205,'Field-Hunter'!$C$9:$H$138,6,FALSE)</f>
        <v>115.5</v>
      </c>
      <c r="P205" s="143">
        <f>VLOOKUP(C205,'Field-Hunter'!$C$9:$H$138,5,FALSE)</f>
        <v>161.69999999999999</v>
      </c>
      <c r="Q205" s="143">
        <f>VLOOKUP(C205,'Field-Hunter'!$C$9:$H$138,4,FALSE)</f>
        <v>184.8</v>
      </c>
      <c r="R205" s="143">
        <f>VLOOKUP(C205,'Field-Hunter'!$C$9:$H$138,3,FALSE)</f>
        <v>207.9</v>
      </c>
      <c r="S205" s="143">
        <f>VLOOKUP(C205,'Field-Hunter'!$C$9:$M$138,11,FALSE)</f>
        <v>124</v>
      </c>
      <c r="T205" s="143">
        <f>VLOOKUP(C205,'Field-Hunter'!$C$9:$M$138,10,FALSE)</f>
        <v>173.6</v>
      </c>
      <c r="U205" s="143">
        <f>VLOOKUP(C205,'Field-Hunter'!$C$9:$M$138,9,FALSE)</f>
        <v>198.4</v>
      </c>
      <c r="V205" s="143">
        <f>VLOOKUP(C205,'Field-Hunter'!$C$9:$M$138,8,FALSE)</f>
        <v>223.20000000000002</v>
      </c>
    </row>
    <row r="206" spans="1:22" ht="12.75">
      <c r="A206" s="4" t="s">
        <v>738</v>
      </c>
      <c r="B206" s="15" t="s">
        <v>445</v>
      </c>
      <c r="C206" s="12"/>
      <c r="D206" s="14"/>
      <c r="E206" s="14"/>
      <c r="F206" s="14"/>
      <c r="G206" s="14"/>
      <c r="H206" s="14"/>
      <c r="I206" s="14"/>
      <c r="J206" s="14"/>
      <c r="K206" s="14"/>
      <c r="L206" s="14"/>
      <c r="M206" s="14"/>
      <c r="N206" s="14"/>
      <c r="O206" s="143" t="e">
        <f>VLOOKUP(C206,'Field-Hunter'!$C$9:$H$138,6,FALSE)</f>
        <v>#N/A</v>
      </c>
      <c r="P206" s="143" t="e">
        <f>VLOOKUP(C206,'Field-Hunter'!$C$9:$H$138,5,FALSE)</f>
        <v>#N/A</v>
      </c>
      <c r="Q206" s="143" t="e">
        <f>VLOOKUP(C206,'Field-Hunter'!$C$9:$H$138,4,FALSE)</f>
        <v>#N/A</v>
      </c>
      <c r="R206" s="143" t="e">
        <f>VLOOKUP(C206,'Field-Hunter'!$C$9:$H$138,3,FALSE)</f>
        <v>#N/A</v>
      </c>
      <c r="S206" s="143" t="e">
        <f>VLOOKUP(C206,'Field-Hunter'!$C$9:$M$138,11,FALSE)</f>
        <v>#N/A</v>
      </c>
      <c r="T206" s="143" t="e">
        <f>VLOOKUP(C206,'Field-Hunter'!$C$9:$M$138,10,FALSE)</f>
        <v>#N/A</v>
      </c>
      <c r="U206" s="143" t="e">
        <f>VLOOKUP(C206,'Field-Hunter'!$C$9:$M$138,9,FALSE)</f>
        <v>#N/A</v>
      </c>
      <c r="V206" s="143" t="e">
        <f>VLOOKUP(C206,'Field-Hunter'!$C$9:$M$138,8,FALSE)</f>
        <v>#N/A</v>
      </c>
    </row>
    <row r="207" spans="1:22" ht="12.75">
      <c r="A207" s="4" t="s">
        <v>739</v>
      </c>
      <c r="B207" s="15" t="s">
        <v>446</v>
      </c>
      <c r="C207" s="12"/>
      <c r="D207" s="14"/>
      <c r="E207" s="14"/>
      <c r="F207" s="14"/>
      <c r="G207" s="14"/>
      <c r="H207" s="14"/>
      <c r="I207" s="14"/>
      <c r="J207" s="14"/>
      <c r="K207" s="14"/>
      <c r="L207" s="14"/>
      <c r="M207" s="14"/>
      <c r="N207" s="14"/>
      <c r="O207" s="143" t="e">
        <f>VLOOKUP(C207,'Field-Hunter'!$C$9:$H$138,6,FALSE)</f>
        <v>#N/A</v>
      </c>
      <c r="P207" s="143" t="e">
        <f>VLOOKUP(C207,'Field-Hunter'!$C$9:$H$138,5,FALSE)</f>
        <v>#N/A</v>
      </c>
      <c r="Q207" s="143" t="e">
        <f>VLOOKUP(C207,'Field-Hunter'!$C$9:$H$138,4,FALSE)</f>
        <v>#N/A</v>
      </c>
      <c r="R207" s="143" t="e">
        <f>VLOOKUP(C207,'Field-Hunter'!$C$9:$H$138,3,FALSE)</f>
        <v>#N/A</v>
      </c>
      <c r="S207" s="143" t="e">
        <f>VLOOKUP(C207,'Field-Hunter'!$C$9:$M$138,11,FALSE)</f>
        <v>#N/A</v>
      </c>
      <c r="T207" s="143" t="e">
        <f>VLOOKUP(C207,'Field-Hunter'!$C$9:$M$138,10,FALSE)</f>
        <v>#N/A</v>
      </c>
      <c r="U207" s="143" t="e">
        <f>VLOOKUP(C207,'Field-Hunter'!$C$9:$M$138,9,FALSE)</f>
        <v>#N/A</v>
      </c>
      <c r="V207" s="143" t="e">
        <f>VLOOKUP(C207,'Field-Hunter'!$C$9:$M$138,8,FALSE)</f>
        <v>#N/A</v>
      </c>
    </row>
    <row r="208" spans="1:22" ht="12.75">
      <c r="A208" s="4" t="s">
        <v>740</v>
      </c>
      <c r="B208" s="15" t="s">
        <v>123</v>
      </c>
      <c r="C208" s="12"/>
      <c r="D208" s="14"/>
      <c r="E208" s="14"/>
      <c r="F208" s="14"/>
      <c r="G208" s="14"/>
      <c r="H208" s="14"/>
      <c r="I208" s="14"/>
      <c r="J208" s="14"/>
      <c r="K208" s="14"/>
      <c r="L208" s="14"/>
      <c r="M208" s="14"/>
      <c r="N208" s="14"/>
      <c r="O208" s="143" t="e">
        <f>VLOOKUP(C208,'Field-Hunter'!$C$9:$H$138,6,FALSE)</f>
        <v>#N/A</v>
      </c>
      <c r="P208" s="143" t="e">
        <f>VLOOKUP(C208,'Field-Hunter'!$C$9:$H$138,5,FALSE)</f>
        <v>#N/A</v>
      </c>
      <c r="Q208" s="143" t="e">
        <f>VLOOKUP(C208,'Field-Hunter'!$C$9:$H$138,4,FALSE)</f>
        <v>#N/A</v>
      </c>
      <c r="R208" s="143" t="e">
        <f>VLOOKUP(C208,'Field-Hunter'!$C$9:$H$138,3,FALSE)</f>
        <v>#N/A</v>
      </c>
      <c r="S208" s="143" t="e">
        <f>VLOOKUP(C208,'Field-Hunter'!$C$9:$M$138,11,FALSE)</f>
        <v>#N/A</v>
      </c>
      <c r="T208" s="143" t="e">
        <f>VLOOKUP(C208,'Field-Hunter'!$C$9:$M$138,10,FALSE)</f>
        <v>#N/A</v>
      </c>
      <c r="U208" s="143" t="e">
        <f>VLOOKUP(C208,'Field-Hunter'!$C$9:$M$138,9,FALSE)</f>
        <v>#N/A</v>
      </c>
      <c r="V208" s="143" t="e">
        <f>VLOOKUP(C208,'Field-Hunter'!$C$9:$M$138,8,FALSE)</f>
        <v>#N/A</v>
      </c>
    </row>
    <row r="209" spans="1:22" ht="12.75">
      <c r="A209" s="4" t="s">
        <v>741</v>
      </c>
      <c r="B209" s="15" t="s">
        <v>447</v>
      </c>
      <c r="C209" s="12"/>
      <c r="D209" s="14"/>
      <c r="E209" s="14"/>
      <c r="F209" s="14"/>
      <c r="G209" s="14"/>
      <c r="H209" s="14"/>
      <c r="I209" s="14"/>
      <c r="J209" s="14"/>
      <c r="K209" s="14"/>
      <c r="L209" s="14"/>
      <c r="M209" s="14"/>
      <c r="N209" s="14"/>
      <c r="O209" s="143" t="e">
        <f>VLOOKUP(C209,'Field-Hunter'!$C$9:$H$138,6,FALSE)</f>
        <v>#N/A</v>
      </c>
      <c r="P209" s="143" t="e">
        <f>VLOOKUP(C209,'Field-Hunter'!$C$9:$H$138,5,FALSE)</f>
        <v>#N/A</v>
      </c>
      <c r="Q209" s="143" t="e">
        <f>VLOOKUP(C209,'Field-Hunter'!$C$9:$H$138,4,FALSE)</f>
        <v>#N/A</v>
      </c>
      <c r="R209" s="143" t="e">
        <f>VLOOKUP(C209,'Field-Hunter'!$C$9:$H$138,3,FALSE)</f>
        <v>#N/A</v>
      </c>
      <c r="S209" s="143" t="e">
        <f>VLOOKUP(C209,'Field-Hunter'!$C$9:$M$138,11,FALSE)</f>
        <v>#N/A</v>
      </c>
      <c r="T209" s="143" t="e">
        <f>VLOOKUP(C209,'Field-Hunter'!$C$9:$M$138,10,FALSE)</f>
        <v>#N/A</v>
      </c>
      <c r="U209" s="143" t="e">
        <f>VLOOKUP(C209,'Field-Hunter'!$C$9:$M$138,9,FALSE)</f>
        <v>#N/A</v>
      </c>
      <c r="V209" s="143" t="e">
        <f>VLOOKUP(C209,'Field-Hunter'!$C$9:$M$138,8,FALSE)</f>
        <v>#N/A</v>
      </c>
    </row>
    <row r="210" spans="1:22" ht="12.75">
      <c r="A210" s="4" t="s">
        <v>742</v>
      </c>
      <c r="B210" s="15" t="s">
        <v>448</v>
      </c>
      <c r="C210" s="12"/>
      <c r="D210" s="14"/>
      <c r="E210" s="14"/>
      <c r="F210" s="14"/>
      <c r="G210" s="14"/>
      <c r="H210" s="14"/>
      <c r="I210" s="14"/>
      <c r="J210" s="14"/>
      <c r="K210" s="14"/>
      <c r="L210" s="14"/>
      <c r="M210" s="14"/>
      <c r="N210" s="14"/>
      <c r="O210" s="143" t="e">
        <f>VLOOKUP(C210,'Field-Hunter'!$C$9:$H$138,6,FALSE)</f>
        <v>#N/A</v>
      </c>
      <c r="P210" s="143" t="e">
        <f>VLOOKUP(C210,'Field-Hunter'!$C$9:$H$138,5,FALSE)</f>
        <v>#N/A</v>
      </c>
      <c r="Q210" s="143" t="e">
        <f>VLOOKUP(C210,'Field-Hunter'!$C$9:$H$138,4,FALSE)</f>
        <v>#N/A</v>
      </c>
      <c r="R210" s="143" t="e">
        <f>VLOOKUP(C210,'Field-Hunter'!$C$9:$H$138,3,FALSE)</f>
        <v>#N/A</v>
      </c>
      <c r="S210" s="143" t="e">
        <f>VLOOKUP(C210,'Field-Hunter'!$C$9:$M$138,11,FALSE)</f>
        <v>#N/A</v>
      </c>
      <c r="T210" s="143" t="e">
        <f>VLOOKUP(C210,'Field-Hunter'!$C$9:$M$138,10,FALSE)</f>
        <v>#N/A</v>
      </c>
      <c r="U210" s="143" t="e">
        <f>VLOOKUP(C210,'Field-Hunter'!$C$9:$M$138,9,FALSE)</f>
        <v>#N/A</v>
      </c>
      <c r="V210" s="143" t="e">
        <f>VLOOKUP(C210,'Field-Hunter'!$C$9:$M$138,8,FALSE)</f>
        <v>#N/A</v>
      </c>
    </row>
    <row r="211" spans="1:22" ht="12.75">
      <c r="A211" s="4" t="s">
        <v>743</v>
      </c>
      <c r="B211" s="15" t="s">
        <v>449</v>
      </c>
      <c r="C211" s="12"/>
      <c r="D211" s="14"/>
      <c r="E211" s="14"/>
      <c r="F211" s="14"/>
      <c r="G211" s="14"/>
      <c r="H211" s="14"/>
      <c r="I211" s="14"/>
      <c r="J211" s="14"/>
      <c r="K211" s="14"/>
      <c r="L211" s="14"/>
      <c r="M211" s="14"/>
      <c r="N211" s="14"/>
      <c r="O211" s="143" t="e">
        <f>VLOOKUP(C211,'Field-Hunter'!$C$9:$H$138,6,FALSE)</f>
        <v>#N/A</v>
      </c>
      <c r="P211" s="143" t="e">
        <f>VLOOKUP(C211,'Field-Hunter'!$C$9:$H$138,5,FALSE)</f>
        <v>#N/A</v>
      </c>
      <c r="Q211" s="143" t="e">
        <f>VLOOKUP(C211,'Field-Hunter'!$C$9:$H$138,4,FALSE)</f>
        <v>#N/A</v>
      </c>
      <c r="R211" s="143" t="e">
        <f>VLOOKUP(C211,'Field-Hunter'!$C$9:$H$138,3,FALSE)</f>
        <v>#N/A</v>
      </c>
      <c r="S211" s="143" t="e">
        <f>VLOOKUP(C211,'Field-Hunter'!$C$9:$M$138,11,FALSE)</f>
        <v>#N/A</v>
      </c>
      <c r="T211" s="143" t="e">
        <f>VLOOKUP(C211,'Field-Hunter'!$C$9:$M$138,10,FALSE)</f>
        <v>#N/A</v>
      </c>
      <c r="U211" s="143" t="e">
        <f>VLOOKUP(C211,'Field-Hunter'!$C$9:$M$138,9,FALSE)</f>
        <v>#N/A</v>
      </c>
      <c r="V211" s="143" t="e">
        <f>VLOOKUP(C211,'Field-Hunter'!$C$9:$M$138,8,FALSE)</f>
        <v>#N/A</v>
      </c>
    </row>
    <row r="212" spans="1:22" ht="12.75">
      <c r="A212" s="4" t="s">
        <v>744</v>
      </c>
      <c r="B212" s="15" t="s">
        <v>450</v>
      </c>
      <c r="C212" s="69" t="s">
        <v>66</v>
      </c>
      <c r="D212" s="14">
        <v>254</v>
      </c>
      <c r="E212" s="14"/>
      <c r="F212" s="14"/>
      <c r="G212" s="14"/>
      <c r="H212" s="14"/>
      <c r="I212" s="14"/>
      <c r="J212" s="14"/>
      <c r="K212" s="14"/>
      <c r="L212" s="14"/>
      <c r="M212" s="14"/>
      <c r="N212" s="14"/>
      <c r="O212" s="143">
        <f>VLOOKUP(C212,'Field-Hunter'!$C$9:$H$138,6,FALSE)</f>
        <v>229.5</v>
      </c>
      <c r="P212" s="143">
        <f>VLOOKUP(C212,'Field-Hunter'!$C$9:$H$138,5,FALSE)</f>
        <v>321.29999999999995</v>
      </c>
      <c r="Q212" s="143">
        <f>VLOOKUP(C212,'Field-Hunter'!$C$9:$H$138,4,FALSE)</f>
        <v>367.20000000000005</v>
      </c>
      <c r="R212" s="143">
        <f>VLOOKUP(C212,'Field-Hunter'!$C$9:$H$138,3,FALSE)</f>
        <v>413.1</v>
      </c>
      <c r="S212" s="143">
        <f>VLOOKUP(C212,'Field-Hunter'!$C$9:$M$138,11,FALSE)</f>
        <v>232.5</v>
      </c>
      <c r="T212" s="143">
        <f>VLOOKUP(C212,'Field-Hunter'!$C$9:$M$138,10,FALSE)</f>
        <v>325.5</v>
      </c>
      <c r="U212" s="143">
        <f>VLOOKUP(C212,'Field-Hunter'!$C$9:$M$138,9,FALSE)</f>
        <v>372</v>
      </c>
      <c r="V212" s="143">
        <f>VLOOKUP(C212,'Field-Hunter'!$C$9:$M$138,8,FALSE)</f>
        <v>418.5</v>
      </c>
    </row>
    <row r="213" spans="1:22" ht="12.75">
      <c r="A213" s="4" t="s">
        <v>745</v>
      </c>
      <c r="B213" s="15" t="s">
        <v>451</v>
      </c>
      <c r="C213" s="12"/>
      <c r="D213" s="14"/>
      <c r="E213" s="14"/>
      <c r="F213" s="14"/>
      <c r="G213" s="14"/>
      <c r="H213" s="14"/>
      <c r="I213" s="14"/>
      <c r="J213" s="14"/>
      <c r="K213" s="14"/>
      <c r="L213" s="14"/>
      <c r="M213" s="14"/>
      <c r="N213" s="14"/>
      <c r="O213" s="143" t="e">
        <f>VLOOKUP(C213,'Field-Hunter'!$C$9:$H$138,6,FALSE)</f>
        <v>#N/A</v>
      </c>
      <c r="P213" s="143" t="e">
        <f>VLOOKUP(C213,'Field-Hunter'!$C$9:$H$138,5,FALSE)</f>
        <v>#N/A</v>
      </c>
      <c r="Q213" s="143" t="e">
        <f>VLOOKUP(C213,'Field-Hunter'!$C$9:$H$138,4,FALSE)</f>
        <v>#N/A</v>
      </c>
      <c r="R213" s="143" t="e">
        <f>VLOOKUP(C213,'Field-Hunter'!$C$9:$H$138,3,FALSE)</f>
        <v>#N/A</v>
      </c>
      <c r="S213" s="143" t="e">
        <f>VLOOKUP(C213,'Field-Hunter'!$C$9:$M$138,11,FALSE)</f>
        <v>#N/A</v>
      </c>
      <c r="T213" s="143" t="e">
        <f>VLOOKUP(C213,'Field-Hunter'!$C$9:$M$138,10,FALSE)</f>
        <v>#N/A</v>
      </c>
      <c r="U213" s="143" t="e">
        <f>VLOOKUP(C213,'Field-Hunter'!$C$9:$M$138,9,FALSE)</f>
        <v>#N/A</v>
      </c>
      <c r="V213" s="143" t="e">
        <f>VLOOKUP(C213,'Field-Hunter'!$C$9:$M$138,8,FALSE)</f>
        <v>#N/A</v>
      </c>
    </row>
    <row r="214" spans="1:22" ht="12.75">
      <c r="A214" s="4" t="s">
        <v>746</v>
      </c>
      <c r="B214" s="15" t="s">
        <v>452</v>
      </c>
      <c r="C214" s="12"/>
      <c r="D214" s="14"/>
      <c r="E214" s="14"/>
      <c r="F214" s="14"/>
      <c r="G214" s="14"/>
      <c r="H214" s="14"/>
      <c r="I214" s="14"/>
      <c r="J214" s="14"/>
      <c r="K214" s="14"/>
      <c r="L214" s="14"/>
      <c r="M214" s="14"/>
      <c r="N214" s="14"/>
      <c r="O214" s="143" t="e">
        <f>VLOOKUP(C214,'Field-Hunter'!$C$9:$H$138,6,FALSE)</f>
        <v>#N/A</v>
      </c>
      <c r="P214" s="143" t="e">
        <f>VLOOKUP(C214,'Field-Hunter'!$C$9:$H$138,5,FALSE)</f>
        <v>#N/A</v>
      </c>
      <c r="Q214" s="143" t="e">
        <f>VLOOKUP(C214,'Field-Hunter'!$C$9:$H$138,4,FALSE)</f>
        <v>#N/A</v>
      </c>
      <c r="R214" s="143" t="e">
        <f>VLOOKUP(C214,'Field-Hunter'!$C$9:$H$138,3,FALSE)</f>
        <v>#N/A</v>
      </c>
      <c r="S214" s="143" t="e">
        <f>VLOOKUP(C214,'Field-Hunter'!$C$9:$M$138,11,FALSE)</f>
        <v>#N/A</v>
      </c>
      <c r="T214" s="143" t="e">
        <f>VLOOKUP(C214,'Field-Hunter'!$C$9:$M$138,10,FALSE)</f>
        <v>#N/A</v>
      </c>
      <c r="U214" s="143" t="e">
        <f>VLOOKUP(C214,'Field-Hunter'!$C$9:$M$138,9,FALSE)</f>
        <v>#N/A</v>
      </c>
      <c r="V214" s="143" t="e">
        <f>VLOOKUP(C214,'Field-Hunter'!$C$9:$M$138,8,FALSE)</f>
        <v>#N/A</v>
      </c>
    </row>
    <row r="215" spans="1:22" ht="12.75">
      <c r="A215" s="4" t="s">
        <v>747</v>
      </c>
      <c r="B215" s="15" t="s">
        <v>453</v>
      </c>
      <c r="C215" s="202" t="s">
        <v>272</v>
      </c>
      <c r="D215" s="14">
        <v>152</v>
      </c>
      <c r="E215" s="14">
        <v>150</v>
      </c>
      <c r="F215" s="14"/>
      <c r="G215" s="14"/>
      <c r="H215" s="14"/>
      <c r="I215" s="14"/>
      <c r="J215" s="14"/>
      <c r="K215" s="14"/>
      <c r="L215" s="14"/>
      <c r="M215" s="14"/>
      <c r="N215" s="14"/>
      <c r="O215" s="143">
        <f>VLOOKUP(C215,'Field-Hunter'!$C$9:$H$138,6,FALSE)</f>
        <v>0</v>
      </c>
      <c r="P215" s="143">
        <f>VLOOKUP(C215,'Field-Hunter'!$C$9:$H$138,5,FALSE)</f>
        <v>0</v>
      </c>
      <c r="Q215" s="143">
        <f>VLOOKUP(C215,'Field-Hunter'!$C$9:$H$138,4,FALSE)</f>
        <v>0</v>
      </c>
      <c r="R215" s="143">
        <f>VLOOKUP(C215,'Field-Hunter'!$C$9:$H$138,3,FALSE)</f>
        <v>0</v>
      </c>
      <c r="S215" s="143">
        <f>VLOOKUP(C215,'Field-Hunter'!$C$9:$M$138,11,FALSE)</f>
        <v>0</v>
      </c>
      <c r="T215" s="143">
        <f>VLOOKUP(C215,'Field-Hunter'!$C$9:$M$138,10,FALSE)</f>
        <v>0</v>
      </c>
      <c r="U215" s="143">
        <f>VLOOKUP(C215,'Field-Hunter'!$C$9:$M$138,9,FALSE)</f>
        <v>0</v>
      </c>
      <c r="V215" s="143">
        <f>VLOOKUP(C215,'Field-Hunter'!$C$9:$M$138,8,FALSE)</f>
        <v>0</v>
      </c>
    </row>
    <row r="216" spans="1:22" ht="12.75">
      <c r="A216" s="4" t="s">
        <v>748</v>
      </c>
      <c r="B216" s="15" t="s">
        <v>454</v>
      </c>
      <c r="C216" s="12"/>
      <c r="D216" s="14"/>
      <c r="E216" s="14"/>
      <c r="F216" s="14"/>
      <c r="G216" s="14"/>
      <c r="H216" s="14"/>
      <c r="I216" s="14"/>
      <c r="J216" s="14"/>
      <c r="K216" s="14"/>
      <c r="L216" s="14"/>
      <c r="M216" s="14"/>
      <c r="N216" s="14"/>
      <c r="O216" s="143" t="e">
        <f>VLOOKUP(C216,'Field-Hunter'!$C$9:$H$138,6,FALSE)</f>
        <v>#N/A</v>
      </c>
      <c r="P216" s="143" t="e">
        <f>VLOOKUP(C216,'Field-Hunter'!$C$9:$H$138,5,FALSE)</f>
        <v>#N/A</v>
      </c>
      <c r="Q216" s="143" t="e">
        <f>VLOOKUP(C216,'Field-Hunter'!$C$9:$H$138,4,FALSE)</f>
        <v>#N/A</v>
      </c>
      <c r="R216" s="143" t="e">
        <f>VLOOKUP(C216,'Field-Hunter'!$C$9:$H$138,3,FALSE)</f>
        <v>#N/A</v>
      </c>
      <c r="S216" s="143" t="e">
        <f>VLOOKUP(C216,'Field-Hunter'!$C$9:$M$138,11,FALSE)</f>
        <v>#N/A</v>
      </c>
      <c r="T216" s="143" t="e">
        <f>VLOOKUP(C216,'Field-Hunter'!$C$9:$M$138,10,FALSE)</f>
        <v>#N/A</v>
      </c>
      <c r="U216" s="143" t="e">
        <f>VLOOKUP(C216,'Field-Hunter'!$C$9:$M$138,9,FALSE)</f>
        <v>#N/A</v>
      </c>
      <c r="V216" s="143" t="e">
        <f>VLOOKUP(C216,'Field-Hunter'!$C$9:$M$138,8,FALSE)</f>
        <v>#N/A</v>
      </c>
    </row>
    <row r="217" spans="1:22" ht="12.75">
      <c r="A217" s="4" t="s">
        <v>749</v>
      </c>
      <c r="B217" s="15" t="s">
        <v>455</v>
      </c>
      <c r="C217" s="12"/>
      <c r="D217" s="14"/>
      <c r="E217" s="14"/>
      <c r="F217" s="14"/>
      <c r="G217" s="14"/>
      <c r="H217" s="14"/>
      <c r="I217" s="14"/>
      <c r="J217" s="14"/>
      <c r="K217" s="14"/>
      <c r="L217" s="14"/>
      <c r="M217" s="14"/>
      <c r="N217" s="14"/>
      <c r="O217" s="143" t="e">
        <f>VLOOKUP(C217,'Field-Hunter'!$C$9:$H$138,6,FALSE)</f>
        <v>#N/A</v>
      </c>
      <c r="P217" s="143" t="e">
        <f>VLOOKUP(C217,'Field-Hunter'!$C$9:$H$138,5,FALSE)</f>
        <v>#N/A</v>
      </c>
      <c r="Q217" s="143" t="e">
        <f>VLOOKUP(C217,'Field-Hunter'!$C$9:$H$138,4,FALSE)</f>
        <v>#N/A</v>
      </c>
      <c r="R217" s="143" t="e">
        <f>VLOOKUP(C217,'Field-Hunter'!$C$9:$H$138,3,FALSE)</f>
        <v>#N/A</v>
      </c>
      <c r="S217" s="143" t="e">
        <f>VLOOKUP(C217,'Field-Hunter'!$C$9:$M$138,11,FALSE)</f>
        <v>#N/A</v>
      </c>
      <c r="T217" s="143" t="e">
        <f>VLOOKUP(C217,'Field-Hunter'!$C$9:$M$138,10,FALSE)</f>
        <v>#N/A</v>
      </c>
      <c r="U217" s="143" t="e">
        <f>VLOOKUP(C217,'Field-Hunter'!$C$9:$M$138,9,FALSE)</f>
        <v>#N/A</v>
      </c>
      <c r="V217" s="143" t="e">
        <f>VLOOKUP(C217,'Field-Hunter'!$C$9:$M$138,8,FALSE)</f>
        <v>#N/A</v>
      </c>
    </row>
    <row r="218" spans="1:22" ht="12.75">
      <c r="A218" s="4" t="s">
        <v>750</v>
      </c>
      <c r="B218" s="15" t="s">
        <v>456</v>
      </c>
      <c r="C218" s="12"/>
      <c r="D218" s="14"/>
      <c r="E218" s="14"/>
      <c r="F218" s="14"/>
      <c r="G218" s="14"/>
      <c r="H218" s="14"/>
      <c r="I218" s="14"/>
      <c r="J218" s="14"/>
      <c r="K218" s="14"/>
      <c r="L218" s="14"/>
      <c r="M218" s="14"/>
      <c r="N218" s="14"/>
      <c r="O218" s="143" t="e">
        <f>VLOOKUP(C218,'Field-Hunter'!$C$9:$H$138,6,FALSE)</f>
        <v>#N/A</v>
      </c>
      <c r="P218" s="143" t="e">
        <f>VLOOKUP(C218,'Field-Hunter'!$C$9:$H$138,5,FALSE)</f>
        <v>#N/A</v>
      </c>
      <c r="Q218" s="143" t="e">
        <f>VLOOKUP(C218,'Field-Hunter'!$C$9:$H$138,4,FALSE)</f>
        <v>#N/A</v>
      </c>
      <c r="R218" s="143" t="e">
        <f>VLOOKUP(C218,'Field-Hunter'!$C$9:$H$138,3,FALSE)</f>
        <v>#N/A</v>
      </c>
      <c r="S218" s="143" t="e">
        <f>VLOOKUP(C218,'Field-Hunter'!$C$9:$M$138,11,FALSE)</f>
        <v>#N/A</v>
      </c>
      <c r="T218" s="143" t="e">
        <f>VLOOKUP(C218,'Field-Hunter'!$C$9:$M$138,10,FALSE)</f>
        <v>#N/A</v>
      </c>
      <c r="U218" s="143" t="e">
        <f>VLOOKUP(C218,'Field-Hunter'!$C$9:$M$138,9,FALSE)</f>
        <v>#N/A</v>
      </c>
      <c r="V218" s="143" t="e">
        <f>VLOOKUP(C218,'Field-Hunter'!$C$9:$M$138,8,FALSE)</f>
        <v>#N/A</v>
      </c>
    </row>
    <row r="219" spans="1:22" ht="12.75">
      <c r="A219" s="4" t="s">
        <v>751</v>
      </c>
      <c r="B219" s="15" t="s">
        <v>457</v>
      </c>
      <c r="C219" s="12"/>
      <c r="D219" s="14"/>
      <c r="E219" s="14"/>
      <c r="F219" s="14"/>
      <c r="G219" s="14"/>
      <c r="H219" s="14"/>
      <c r="I219" s="14"/>
      <c r="J219" s="14"/>
      <c r="K219" s="14"/>
      <c r="L219" s="14"/>
      <c r="M219" s="14"/>
      <c r="N219" s="14"/>
      <c r="O219" s="143" t="e">
        <f>VLOOKUP(C219,'Field-Hunter'!$C$9:$H$138,6,FALSE)</f>
        <v>#N/A</v>
      </c>
      <c r="P219" s="143" t="e">
        <f>VLOOKUP(C219,'Field-Hunter'!$C$9:$H$138,5,FALSE)</f>
        <v>#N/A</v>
      </c>
      <c r="Q219" s="143" t="e">
        <f>VLOOKUP(C219,'Field-Hunter'!$C$9:$H$138,4,FALSE)</f>
        <v>#N/A</v>
      </c>
      <c r="R219" s="143" t="e">
        <f>VLOOKUP(C219,'Field-Hunter'!$C$9:$H$138,3,FALSE)</f>
        <v>#N/A</v>
      </c>
      <c r="S219" s="143" t="e">
        <f>VLOOKUP(C219,'Field-Hunter'!$C$9:$M$138,11,FALSE)</f>
        <v>#N/A</v>
      </c>
      <c r="T219" s="143" t="e">
        <f>VLOOKUP(C219,'Field-Hunter'!$C$9:$M$138,10,FALSE)</f>
        <v>#N/A</v>
      </c>
      <c r="U219" s="143" t="e">
        <f>VLOOKUP(C219,'Field-Hunter'!$C$9:$M$138,9,FALSE)</f>
        <v>#N/A</v>
      </c>
      <c r="V219" s="143" t="e">
        <f>VLOOKUP(C219,'Field-Hunter'!$C$9:$M$138,8,FALSE)</f>
        <v>#N/A</v>
      </c>
    </row>
    <row r="220" spans="1:22" ht="12.75">
      <c r="A220" s="4" t="s">
        <v>752</v>
      </c>
      <c r="B220" s="15" t="s">
        <v>458</v>
      </c>
      <c r="C220" s="12"/>
      <c r="D220" s="14"/>
      <c r="E220" s="14"/>
      <c r="F220" s="14"/>
      <c r="G220" s="14"/>
      <c r="H220" s="14"/>
      <c r="I220" s="14"/>
      <c r="J220" s="14"/>
      <c r="K220" s="14"/>
      <c r="L220" s="14"/>
      <c r="M220" s="14"/>
      <c r="N220" s="14"/>
      <c r="O220" s="143" t="e">
        <f>VLOOKUP(C220,'Field-Hunter'!$C$9:$H$138,6,FALSE)</f>
        <v>#N/A</v>
      </c>
      <c r="P220" s="143" t="e">
        <f>VLOOKUP(C220,'Field-Hunter'!$C$9:$H$138,5,FALSE)</f>
        <v>#N/A</v>
      </c>
      <c r="Q220" s="143" t="e">
        <f>VLOOKUP(C220,'Field-Hunter'!$C$9:$H$138,4,FALSE)</f>
        <v>#N/A</v>
      </c>
      <c r="R220" s="143" t="e">
        <f>VLOOKUP(C220,'Field-Hunter'!$C$9:$H$138,3,FALSE)</f>
        <v>#N/A</v>
      </c>
      <c r="S220" s="143" t="e">
        <f>VLOOKUP(C220,'Field-Hunter'!$C$9:$M$138,11,FALSE)</f>
        <v>#N/A</v>
      </c>
      <c r="T220" s="143" t="e">
        <f>VLOOKUP(C220,'Field-Hunter'!$C$9:$M$138,10,FALSE)</f>
        <v>#N/A</v>
      </c>
      <c r="U220" s="143" t="e">
        <f>VLOOKUP(C220,'Field-Hunter'!$C$9:$M$138,9,FALSE)</f>
        <v>#N/A</v>
      </c>
      <c r="V220" s="143" t="e">
        <f>VLOOKUP(C220,'Field-Hunter'!$C$9:$M$138,8,FALSE)</f>
        <v>#N/A</v>
      </c>
    </row>
    <row r="221" spans="1:22" ht="12.75">
      <c r="A221" s="4" t="s">
        <v>753</v>
      </c>
      <c r="B221" s="15" t="s">
        <v>459</v>
      </c>
      <c r="C221" s="12"/>
      <c r="D221" s="14"/>
      <c r="E221" s="14"/>
      <c r="F221" s="14"/>
      <c r="G221" s="14"/>
      <c r="H221" s="14"/>
      <c r="I221" s="14"/>
      <c r="J221" s="14"/>
      <c r="K221" s="14"/>
      <c r="L221" s="14"/>
      <c r="M221" s="14"/>
      <c r="N221" s="14"/>
      <c r="O221" s="143" t="e">
        <f>VLOOKUP(C221,'Field-Hunter'!$C$9:$H$138,6,FALSE)</f>
        <v>#N/A</v>
      </c>
      <c r="P221" s="143" t="e">
        <f>VLOOKUP(C221,'Field-Hunter'!$C$9:$H$138,5,FALSE)</f>
        <v>#N/A</v>
      </c>
      <c r="Q221" s="143" t="e">
        <f>VLOOKUP(C221,'Field-Hunter'!$C$9:$H$138,4,FALSE)</f>
        <v>#N/A</v>
      </c>
      <c r="R221" s="143" t="e">
        <f>VLOOKUP(C221,'Field-Hunter'!$C$9:$H$138,3,FALSE)</f>
        <v>#N/A</v>
      </c>
      <c r="S221" s="143" t="e">
        <f>VLOOKUP(C221,'Field-Hunter'!$C$9:$M$138,11,FALSE)</f>
        <v>#N/A</v>
      </c>
      <c r="T221" s="143" t="e">
        <f>VLOOKUP(C221,'Field-Hunter'!$C$9:$M$138,10,FALSE)</f>
        <v>#N/A</v>
      </c>
      <c r="U221" s="143" t="e">
        <f>VLOOKUP(C221,'Field-Hunter'!$C$9:$M$138,9,FALSE)</f>
        <v>#N/A</v>
      </c>
      <c r="V221" s="143" t="e">
        <f>VLOOKUP(C221,'Field-Hunter'!$C$9:$M$138,8,FALSE)</f>
        <v>#N/A</v>
      </c>
    </row>
    <row r="222" spans="1:22" ht="12.75">
      <c r="A222" s="4" t="s">
        <v>754</v>
      </c>
      <c r="B222" s="15" t="s">
        <v>460</v>
      </c>
      <c r="C222" s="12"/>
      <c r="D222" s="14"/>
      <c r="E222" s="14"/>
      <c r="F222" s="14"/>
      <c r="G222" s="14"/>
      <c r="H222" s="14"/>
      <c r="I222" s="14"/>
      <c r="J222" s="14"/>
      <c r="K222" s="14"/>
      <c r="L222" s="14"/>
      <c r="M222" s="14"/>
      <c r="N222" s="14"/>
      <c r="O222" s="143" t="e">
        <f>VLOOKUP(C222,'Field-Hunter'!$C$9:$H$138,6,FALSE)</f>
        <v>#N/A</v>
      </c>
      <c r="P222" s="143" t="e">
        <f>VLOOKUP(C222,'Field-Hunter'!$C$9:$H$138,5,FALSE)</f>
        <v>#N/A</v>
      </c>
      <c r="Q222" s="143" t="e">
        <f>VLOOKUP(C222,'Field-Hunter'!$C$9:$H$138,4,FALSE)</f>
        <v>#N/A</v>
      </c>
      <c r="R222" s="143" t="e">
        <f>VLOOKUP(C222,'Field-Hunter'!$C$9:$H$138,3,FALSE)</f>
        <v>#N/A</v>
      </c>
      <c r="S222" s="143" t="e">
        <f>VLOOKUP(C222,'Field-Hunter'!$C$9:$M$138,11,FALSE)</f>
        <v>#N/A</v>
      </c>
      <c r="T222" s="143" t="e">
        <f>VLOOKUP(C222,'Field-Hunter'!$C$9:$M$138,10,FALSE)</f>
        <v>#N/A</v>
      </c>
      <c r="U222" s="143" t="e">
        <f>VLOOKUP(C222,'Field-Hunter'!$C$9:$M$138,9,FALSE)</f>
        <v>#N/A</v>
      </c>
      <c r="V222" s="143" t="e">
        <f>VLOOKUP(C222,'Field-Hunter'!$C$9:$M$138,8,FALSE)</f>
        <v>#N/A</v>
      </c>
    </row>
    <row r="223" spans="1:22" ht="12.75">
      <c r="A223" s="4" t="s">
        <v>755</v>
      </c>
      <c r="B223" s="15" t="s">
        <v>461</v>
      </c>
      <c r="C223" s="12"/>
      <c r="D223" s="14"/>
      <c r="E223" s="14"/>
      <c r="F223" s="14"/>
      <c r="G223" s="14"/>
      <c r="H223" s="14"/>
      <c r="I223" s="14"/>
      <c r="J223" s="14"/>
      <c r="K223" s="14"/>
      <c r="L223" s="14"/>
      <c r="M223" s="14"/>
      <c r="N223" s="14"/>
      <c r="O223" s="143" t="e">
        <f>VLOOKUP(C223,'Field-Hunter'!$C$9:$H$138,6,FALSE)</f>
        <v>#N/A</v>
      </c>
      <c r="P223" s="143" t="e">
        <f>VLOOKUP(C223,'Field-Hunter'!$C$9:$H$138,5,FALSE)</f>
        <v>#N/A</v>
      </c>
      <c r="Q223" s="143" t="e">
        <f>VLOOKUP(C223,'Field-Hunter'!$C$9:$H$138,4,FALSE)</f>
        <v>#N/A</v>
      </c>
      <c r="R223" s="143" t="e">
        <f>VLOOKUP(C223,'Field-Hunter'!$C$9:$H$138,3,FALSE)</f>
        <v>#N/A</v>
      </c>
      <c r="S223" s="143" t="e">
        <f>VLOOKUP(C223,'Field-Hunter'!$C$9:$M$138,11,FALSE)</f>
        <v>#N/A</v>
      </c>
      <c r="T223" s="143" t="e">
        <f>VLOOKUP(C223,'Field-Hunter'!$C$9:$M$138,10,FALSE)</f>
        <v>#N/A</v>
      </c>
      <c r="U223" s="143" t="e">
        <f>VLOOKUP(C223,'Field-Hunter'!$C$9:$M$138,9,FALSE)</f>
        <v>#N/A</v>
      </c>
      <c r="V223" s="143" t="e">
        <f>VLOOKUP(C223,'Field-Hunter'!$C$9:$M$138,8,FALSE)</f>
        <v>#N/A</v>
      </c>
    </row>
    <row r="224" spans="1:22" ht="12.75">
      <c r="A224" s="4" t="s">
        <v>756</v>
      </c>
      <c r="B224" s="15" t="s">
        <v>462</v>
      </c>
      <c r="C224" s="69" t="s">
        <v>265</v>
      </c>
      <c r="D224" s="14">
        <v>112</v>
      </c>
      <c r="E224" s="14">
        <v>199</v>
      </c>
      <c r="F224" s="14"/>
      <c r="G224" s="14"/>
      <c r="H224" s="14"/>
      <c r="I224" s="14"/>
      <c r="J224" s="14"/>
      <c r="K224" s="14"/>
      <c r="L224" s="14"/>
      <c r="M224" s="14"/>
      <c r="N224" s="14"/>
      <c r="O224" s="143">
        <f>VLOOKUP(C224,'Field-Hunter'!$C$9:$H$138,6,FALSE)</f>
        <v>0</v>
      </c>
      <c r="P224" s="143">
        <f>VLOOKUP(C224,'Field-Hunter'!$C$9:$H$138,5,FALSE)</f>
        <v>0</v>
      </c>
      <c r="Q224" s="143">
        <f>VLOOKUP(C224,'Field-Hunter'!$C$9:$H$138,4,FALSE)</f>
        <v>0</v>
      </c>
      <c r="R224" s="143">
        <f>VLOOKUP(C224,'Field-Hunter'!$C$9:$H$138,3,FALSE)</f>
        <v>0</v>
      </c>
      <c r="S224" s="143">
        <f>VLOOKUP(C224,'Field-Hunter'!$C$9:$M$138,11,FALSE)</f>
        <v>0</v>
      </c>
      <c r="T224" s="143">
        <f>VLOOKUP(C224,'Field-Hunter'!$C$9:$M$138,10,FALSE)</f>
        <v>0</v>
      </c>
      <c r="U224" s="143">
        <f>VLOOKUP(C224,'Field-Hunter'!$C$9:$M$138,9,FALSE)</f>
        <v>0</v>
      </c>
      <c r="V224" s="143">
        <f>VLOOKUP(C224,'Field-Hunter'!$C$9:$M$138,8,FALSE)</f>
        <v>0</v>
      </c>
    </row>
    <row r="225" spans="1:22" ht="12.75">
      <c r="A225" s="4" t="s">
        <v>757</v>
      </c>
      <c r="B225" s="15" t="s">
        <v>463</v>
      </c>
      <c r="C225" s="12"/>
      <c r="D225" s="14"/>
      <c r="E225" s="14"/>
      <c r="F225" s="14"/>
      <c r="G225" s="14"/>
      <c r="H225" s="14"/>
      <c r="I225" s="14"/>
      <c r="J225" s="14"/>
      <c r="K225" s="14"/>
      <c r="L225" s="14"/>
      <c r="M225" s="14"/>
      <c r="N225" s="14"/>
      <c r="O225" s="143" t="e">
        <f>VLOOKUP(C225,'Field-Hunter'!$C$9:$H$138,6,FALSE)</f>
        <v>#N/A</v>
      </c>
      <c r="P225" s="143" t="e">
        <f>VLOOKUP(C225,'Field-Hunter'!$C$9:$H$138,5,FALSE)</f>
        <v>#N/A</v>
      </c>
      <c r="Q225" s="143" t="e">
        <f>VLOOKUP(C225,'Field-Hunter'!$C$9:$H$138,4,FALSE)</f>
        <v>#N/A</v>
      </c>
      <c r="R225" s="143" t="e">
        <f>VLOOKUP(C225,'Field-Hunter'!$C$9:$H$138,3,FALSE)</f>
        <v>#N/A</v>
      </c>
      <c r="S225" s="143" t="e">
        <f>VLOOKUP(C225,'Field-Hunter'!$C$9:$M$138,11,FALSE)</f>
        <v>#N/A</v>
      </c>
      <c r="T225" s="143" t="e">
        <f>VLOOKUP(C225,'Field-Hunter'!$C$9:$M$138,10,FALSE)</f>
        <v>#N/A</v>
      </c>
      <c r="U225" s="143" t="e">
        <f>VLOOKUP(C225,'Field-Hunter'!$C$9:$M$138,9,FALSE)</f>
        <v>#N/A</v>
      </c>
      <c r="V225" s="143" t="e">
        <f>VLOOKUP(C225,'Field-Hunter'!$C$9:$M$138,8,FALSE)</f>
        <v>#N/A</v>
      </c>
    </row>
    <row r="226" spans="1:22" ht="12.75">
      <c r="A226" s="4" t="s">
        <v>758</v>
      </c>
      <c r="B226" s="15" t="s">
        <v>464</v>
      </c>
      <c r="C226" s="12"/>
      <c r="D226" s="14"/>
      <c r="E226" s="14"/>
      <c r="F226" s="14"/>
      <c r="G226" s="14"/>
      <c r="H226" s="14"/>
      <c r="I226" s="14"/>
      <c r="J226" s="14"/>
      <c r="K226" s="14"/>
      <c r="L226" s="14"/>
      <c r="M226" s="14"/>
      <c r="N226" s="14"/>
      <c r="O226" s="143" t="e">
        <f>VLOOKUP(C226,'Field-Hunter'!$C$9:$H$138,6,FALSE)</f>
        <v>#N/A</v>
      </c>
      <c r="P226" s="143" t="e">
        <f>VLOOKUP(C226,'Field-Hunter'!$C$9:$H$138,5,FALSE)</f>
        <v>#N/A</v>
      </c>
      <c r="Q226" s="143" t="e">
        <f>VLOOKUP(C226,'Field-Hunter'!$C$9:$H$138,4,FALSE)</f>
        <v>#N/A</v>
      </c>
      <c r="R226" s="143" t="e">
        <f>VLOOKUP(C226,'Field-Hunter'!$C$9:$H$138,3,FALSE)</f>
        <v>#N/A</v>
      </c>
      <c r="S226" s="143" t="e">
        <f>VLOOKUP(C226,'Field-Hunter'!$C$9:$M$138,11,FALSE)</f>
        <v>#N/A</v>
      </c>
      <c r="T226" s="143" t="e">
        <f>VLOOKUP(C226,'Field-Hunter'!$C$9:$M$138,10,FALSE)</f>
        <v>#N/A</v>
      </c>
      <c r="U226" s="143" t="e">
        <f>VLOOKUP(C226,'Field-Hunter'!$C$9:$M$138,9,FALSE)</f>
        <v>#N/A</v>
      </c>
      <c r="V226" s="143" t="e">
        <f>VLOOKUP(C226,'Field-Hunter'!$C$9:$M$138,8,FALSE)</f>
        <v>#N/A</v>
      </c>
    </row>
    <row r="227" spans="1:22" ht="12.75">
      <c r="A227" s="4" t="s">
        <v>759</v>
      </c>
      <c r="B227" s="15" t="s">
        <v>101</v>
      </c>
      <c r="C227" s="12"/>
      <c r="D227" s="14"/>
      <c r="E227" s="14"/>
      <c r="F227" s="14"/>
      <c r="G227" s="14"/>
      <c r="H227" s="14"/>
      <c r="I227" s="14"/>
      <c r="J227" s="14"/>
      <c r="K227" s="14"/>
      <c r="L227" s="14"/>
      <c r="M227" s="14"/>
      <c r="N227" s="14"/>
      <c r="O227" s="143" t="e">
        <f>VLOOKUP(C227,'Field-Hunter'!$C$9:$H$138,6,FALSE)</f>
        <v>#N/A</v>
      </c>
      <c r="P227" s="143" t="e">
        <f>VLOOKUP(C227,'Field-Hunter'!$C$9:$H$138,5,FALSE)</f>
        <v>#N/A</v>
      </c>
      <c r="Q227" s="143" t="e">
        <f>VLOOKUP(C227,'Field-Hunter'!$C$9:$H$138,4,FALSE)</f>
        <v>#N/A</v>
      </c>
      <c r="R227" s="143" t="e">
        <f>VLOOKUP(C227,'Field-Hunter'!$C$9:$H$138,3,FALSE)</f>
        <v>#N/A</v>
      </c>
      <c r="S227" s="143" t="e">
        <f>VLOOKUP(C227,'Field-Hunter'!$C$9:$M$138,11,FALSE)</f>
        <v>#N/A</v>
      </c>
      <c r="T227" s="143" t="e">
        <f>VLOOKUP(C227,'Field-Hunter'!$C$9:$M$138,10,FALSE)</f>
        <v>#N/A</v>
      </c>
      <c r="U227" s="143" t="e">
        <f>VLOOKUP(C227,'Field-Hunter'!$C$9:$M$138,9,FALSE)</f>
        <v>#N/A</v>
      </c>
      <c r="V227" s="143" t="e">
        <f>VLOOKUP(C227,'Field-Hunter'!$C$9:$M$138,8,FALSE)</f>
        <v>#N/A</v>
      </c>
    </row>
    <row r="228" spans="1:22" ht="12.75">
      <c r="A228" s="4" t="s">
        <v>760</v>
      </c>
      <c r="B228" s="15" t="s">
        <v>465</v>
      </c>
      <c r="C228" s="12"/>
      <c r="D228" s="14"/>
      <c r="E228" s="14"/>
      <c r="F228" s="14"/>
      <c r="G228" s="14"/>
      <c r="H228" s="14"/>
      <c r="I228" s="14"/>
      <c r="J228" s="14"/>
      <c r="K228" s="14"/>
      <c r="L228" s="14"/>
      <c r="M228" s="14"/>
      <c r="N228" s="14"/>
      <c r="O228" s="143" t="e">
        <f>VLOOKUP(C228,'Field-Hunter'!$C$9:$H$138,6,FALSE)</f>
        <v>#N/A</v>
      </c>
      <c r="P228" s="143" t="e">
        <f>VLOOKUP(C228,'Field-Hunter'!$C$9:$H$138,5,FALSE)</f>
        <v>#N/A</v>
      </c>
      <c r="Q228" s="143" t="e">
        <f>VLOOKUP(C228,'Field-Hunter'!$C$9:$H$138,4,FALSE)</f>
        <v>#N/A</v>
      </c>
      <c r="R228" s="143" t="e">
        <f>VLOOKUP(C228,'Field-Hunter'!$C$9:$H$138,3,FALSE)</f>
        <v>#N/A</v>
      </c>
      <c r="S228" s="143" t="e">
        <f>VLOOKUP(C228,'Field-Hunter'!$C$9:$M$138,11,FALSE)</f>
        <v>#N/A</v>
      </c>
      <c r="T228" s="143" t="e">
        <f>VLOOKUP(C228,'Field-Hunter'!$C$9:$M$138,10,FALSE)</f>
        <v>#N/A</v>
      </c>
      <c r="U228" s="143" t="e">
        <f>VLOOKUP(C228,'Field-Hunter'!$C$9:$M$138,9,FALSE)</f>
        <v>#N/A</v>
      </c>
      <c r="V228" s="143" t="e">
        <f>VLOOKUP(C228,'Field-Hunter'!$C$9:$M$138,8,FALSE)</f>
        <v>#N/A</v>
      </c>
    </row>
    <row r="229" spans="1:22" ht="12.75">
      <c r="A229" s="4" t="s">
        <v>761</v>
      </c>
      <c r="B229" s="15" t="s">
        <v>129</v>
      </c>
      <c r="C229" s="12"/>
      <c r="D229" s="14"/>
      <c r="E229" s="14"/>
      <c r="F229" s="14"/>
      <c r="G229" s="14"/>
      <c r="H229" s="14"/>
      <c r="I229" s="14"/>
      <c r="J229" s="14"/>
      <c r="K229" s="14"/>
      <c r="L229" s="14"/>
      <c r="M229" s="14"/>
      <c r="N229" s="14"/>
      <c r="O229" s="143" t="e">
        <f>VLOOKUP(C229,'Field-Hunter'!$C$9:$H$138,6,FALSE)</f>
        <v>#N/A</v>
      </c>
      <c r="P229" s="143" t="e">
        <f>VLOOKUP(C229,'Field-Hunter'!$C$9:$H$138,5,FALSE)</f>
        <v>#N/A</v>
      </c>
      <c r="Q229" s="143" t="e">
        <f>VLOOKUP(C229,'Field-Hunter'!$C$9:$H$138,4,FALSE)</f>
        <v>#N/A</v>
      </c>
      <c r="R229" s="143" t="e">
        <f>VLOOKUP(C229,'Field-Hunter'!$C$9:$H$138,3,FALSE)</f>
        <v>#N/A</v>
      </c>
      <c r="S229" s="143" t="e">
        <f>VLOOKUP(C229,'Field-Hunter'!$C$9:$M$138,11,FALSE)</f>
        <v>#N/A</v>
      </c>
      <c r="T229" s="143" t="e">
        <f>VLOOKUP(C229,'Field-Hunter'!$C$9:$M$138,10,FALSE)</f>
        <v>#N/A</v>
      </c>
      <c r="U229" s="143" t="e">
        <f>VLOOKUP(C229,'Field-Hunter'!$C$9:$M$138,9,FALSE)</f>
        <v>#N/A</v>
      </c>
      <c r="V229" s="143" t="e">
        <f>VLOOKUP(C229,'Field-Hunter'!$C$9:$M$138,8,FALSE)</f>
        <v>#N/A</v>
      </c>
    </row>
    <row r="230" spans="1:22" ht="12.75">
      <c r="A230" s="4" t="s">
        <v>762</v>
      </c>
      <c r="B230" s="15" t="s">
        <v>124</v>
      </c>
      <c r="C230" s="12"/>
      <c r="D230" s="14"/>
      <c r="E230" s="14"/>
      <c r="F230" s="14"/>
      <c r="G230" s="14"/>
      <c r="H230" s="14"/>
      <c r="I230" s="14"/>
      <c r="J230" s="14"/>
      <c r="K230" s="14"/>
      <c r="L230" s="14"/>
      <c r="M230" s="14"/>
      <c r="N230" s="14"/>
      <c r="O230" s="143" t="e">
        <f>VLOOKUP(C230,'Field-Hunter'!$C$9:$H$138,6,FALSE)</f>
        <v>#N/A</v>
      </c>
      <c r="P230" s="143" t="e">
        <f>VLOOKUP(C230,'Field-Hunter'!$C$9:$H$138,5,FALSE)</f>
        <v>#N/A</v>
      </c>
      <c r="Q230" s="143" t="e">
        <f>VLOOKUP(C230,'Field-Hunter'!$C$9:$H$138,4,FALSE)</f>
        <v>#N/A</v>
      </c>
      <c r="R230" s="143" t="e">
        <f>VLOOKUP(C230,'Field-Hunter'!$C$9:$H$138,3,FALSE)</f>
        <v>#N/A</v>
      </c>
      <c r="S230" s="143" t="e">
        <f>VLOOKUP(C230,'Field-Hunter'!$C$9:$M$138,11,FALSE)</f>
        <v>#N/A</v>
      </c>
      <c r="T230" s="143" t="e">
        <f>VLOOKUP(C230,'Field-Hunter'!$C$9:$M$138,10,FALSE)</f>
        <v>#N/A</v>
      </c>
      <c r="U230" s="143" t="e">
        <f>VLOOKUP(C230,'Field-Hunter'!$C$9:$M$138,9,FALSE)</f>
        <v>#N/A</v>
      </c>
      <c r="V230" s="143" t="e">
        <f>VLOOKUP(C230,'Field-Hunter'!$C$9:$M$138,8,FALSE)</f>
        <v>#N/A</v>
      </c>
    </row>
    <row r="231" spans="1:22" ht="12.75">
      <c r="A231" s="4" t="s">
        <v>763</v>
      </c>
      <c r="B231" s="15" t="s">
        <v>466</v>
      </c>
      <c r="C231" s="12"/>
      <c r="D231" s="14"/>
      <c r="E231" s="14"/>
      <c r="F231" s="14"/>
      <c r="G231" s="14"/>
      <c r="H231" s="14"/>
      <c r="I231" s="14"/>
      <c r="J231" s="14"/>
      <c r="K231" s="14"/>
      <c r="L231" s="14"/>
      <c r="M231" s="14"/>
      <c r="N231" s="14"/>
      <c r="O231" s="143" t="e">
        <f>VLOOKUP(C231,'Field-Hunter'!$C$9:$H$138,6,FALSE)</f>
        <v>#N/A</v>
      </c>
      <c r="P231" s="143" t="e">
        <f>VLOOKUP(C231,'Field-Hunter'!$C$9:$H$138,5,FALSE)</f>
        <v>#N/A</v>
      </c>
      <c r="Q231" s="143" t="e">
        <f>VLOOKUP(C231,'Field-Hunter'!$C$9:$H$138,4,FALSE)</f>
        <v>#N/A</v>
      </c>
      <c r="R231" s="143" t="e">
        <f>VLOOKUP(C231,'Field-Hunter'!$C$9:$H$138,3,FALSE)</f>
        <v>#N/A</v>
      </c>
      <c r="S231" s="143" t="e">
        <f>VLOOKUP(C231,'Field-Hunter'!$C$9:$M$138,11,FALSE)</f>
        <v>#N/A</v>
      </c>
      <c r="T231" s="143" t="e">
        <f>VLOOKUP(C231,'Field-Hunter'!$C$9:$M$138,10,FALSE)</f>
        <v>#N/A</v>
      </c>
      <c r="U231" s="143" t="e">
        <f>VLOOKUP(C231,'Field-Hunter'!$C$9:$M$138,9,FALSE)</f>
        <v>#N/A</v>
      </c>
      <c r="V231" s="143" t="e">
        <f>VLOOKUP(C231,'Field-Hunter'!$C$9:$M$138,8,FALSE)</f>
        <v>#N/A</v>
      </c>
    </row>
    <row r="232" spans="1:22" ht="12.75">
      <c r="A232" s="4" t="s">
        <v>764</v>
      </c>
      <c r="B232" s="15" t="s">
        <v>467</v>
      </c>
      <c r="C232" s="12"/>
      <c r="D232" s="14"/>
      <c r="E232" s="14"/>
      <c r="F232" s="14"/>
      <c r="G232" s="14"/>
      <c r="H232" s="14"/>
      <c r="I232" s="14"/>
      <c r="J232" s="14"/>
      <c r="K232" s="14"/>
      <c r="L232" s="14"/>
      <c r="M232" s="14"/>
      <c r="N232" s="14"/>
      <c r="O232" s="143" t="e">
        <f>VLOOKUP(C232,'Field-Hunter'!$C$9:$H$138,6,FALSE)</f>
        <v>#N/A</v>
      </c>
      <c r="P232" s="143" t="e">
        <f>VLOOKUP(C232,'Field-Hunter'!$C$9:$H$138,5,FALSE)</f>
        <v>#N/A</v>
      </c>
      <c r="Q232" s="143" t="e">
        <f>VLOOKUP(C232,'Field-Hunter'!$C$9:$H$138,4,FALSE)</f>
        <v>#N/A</v>
      </c>
      <c r="R232" s="143" t="e">
        <f>VLOOKUP(C232,'Field-Hunter'!$C$9:$H$138,3,FALSE)</f>
        <v>#N/A</v>
      </c>
      <c r="S232" s="143" t="e">
        <f>VLOOKUP(C232,'Field-Hunter'!$C$9:$M$138,11,FALSE)</f>
        <v>#N/A</v>
      </c>
      <c r="T232" s="143" t="e">
        <f>VLOOKUP(C232,'Field-Hunter'!$C$9:$M$138,10,FALSE)</f>
        <v>#N/A</v>
      </c>
      <c r="U232" s="143" t="e">
        <f>VLOOKUP(C232,'Field-Hunter'!$C$9:$M$138,9,FALSE)</f>
        <v>#N/A</v>
      </c>
      <c r="V232" s="143" t="e">
        <f>VLOOKUP(C232,'Field-Hunter'!$C$9:$M$138,8,FALSE)</f>
        <v>#N/A</v>
      </c>
    </row>
    <row r="233" spans="1:22" ht="12.75">
      <c r="A233" s="4" t="s">
        <v>765</v>
      </c>
      <c r="B233" s="15" t="s">
        <v>468</v>
      </c>
      <c r="C233" s="69"/>
      <c r="D233" s="14"/>
      <c r="E233" s="14"/>
      <c r="F233" s="14"/>
      <c r="G233" s="14"/>
      <c r="H233" s="14"/>
      <c r="I233" s="14"/>
      <c r="J233" s="14"/>
      <c r="K233" s="14"/>
      <c r="L233" s="14"/>
      <c r="M233" s="14"/>
      <c r="N233" s="14"/>
      <c r="O233" s="143" t="e">
        <f>VLOOKUP(C233,'Field-Hunter'!$C$9:$H$138,6,FALSE)</f>
        <v>#N/A</v>
      </c>
      <c r="P233" s="143" t="e">
        <f>VLOOKUP(C233,'Field-Hunter'!$C$9:$H$138,5,FALSE)</f>
        <v>#N/A</v>
      </c>
      <c r="Q233" s="143" t="e">
        <f>VLOOKUP(C233,'Field-Hunter'!$C$9:$H$138,4,FALSE)</f>
        <v>#N/A</v>
      </c>
      <c r="R233" s="143" t="e">
        <f>VLOOKUP(C233,'Field-Hunter'!$C$9:$H$138,3,FALSE)</f>
        <v>#N/A</v>
      </c>
      <c r="S233" s="143" t="e">
        <f>VLOOKUP(C233,'Field-Hunter'!$C$9:$M$138,11,FALSE)</f>
        <v>#N/A</v>
      </c>
      <c r="T233" s="143" t="e">
        <f>VLOOKUP(C233,'Field-Hunter'!$C$9:$M$138,10,FALSE)</f>
        <v>#N/A</v>
      </c>
      <c r="U233" s="143" t="e">
        <f>VLOOKUP(C233,'Field-Hunter'!$C$9:$M$138,9,FALSE)</f>
        <v>#N/A</v>
      </c>
      <c r="V233" s="143" t="e">
        <f>VLOOKUP(C233,'Field-Hunter'!$C$9:$M$138,8,FALSE)</f>
        <v>#N/A</v>
      </c>
    </row>
    <row r="234" spans="1:22" ht="12.75">
      <c r="A234" s="4" t="s">
        <v>766</v>
      </c>
      <c r="B234" s="15" t="s">
        <v>469</v>
      </c>
      <c r="C234" s="12"/>
      <c r="D234" s="14"/>
      <c r="E234" s="14"/>
      <c r="F234" s="14"/>
      <c r="G234" s="14"/>
      <c r="H234" s="14"/>
      <c r="I234" s="14"/>
      <c r="J234" s="14"/>
      <c r="K234" s="14"/>
      <c r="L234" s="14"/>
      <c r="M234" s="14"/>
      <c r="N234" s="14"/>
      <c r="O234" s="143" t="e">
        <f>VLOOKUP(C234,'Field-Hunter'!$C$9:$H$138,6,FALSE)</f>
        <v>#N/A</v>
      </c>
      <c r="P234" s="143" t="e">
        <f>VLOOKUP(C234,'Field-Hunter'!$C$9:$H$138,5,FALSE)</f>
        <v>#N/A</v>
      </c>
      <c r="Q234" s="143" t="e">
        <f>VLOOKUP(C234,'Field-Hunter'!$C$9:$H$138,4,FALSE)</f>
        <v>#N/A</v>
      </c>
      <c r="R234" s="143" t="e">
        <f>VLOOKUP(C234,'Field-Hunter'!$C$9:$H$138,3,FALSE)</f>
        <v>#N/A</v>
      </c>
      <c r="S234" s="143" t="e">
        <f>VLOOKUP(C234,'Field-Hunter'!$C$9:$M$138,11,FALSE)</f>
        <v>#N/A</v>
      </c>
      <c r="T234" s="143" t="e">
        <f>VLOOKUP(C234,'Field-Hunter'!$C$9:$M$138,10,FALSE)</f>
        <v>#N/A</v>
      </c>
      <c r="U234" s="143" t="e">
        <f>VLOOKUP(C234,'Field-Hunter'!$C$9:$M$138,9,FALSE)</f>
        <v>#N/A</v>
      </c>
      <c r="V234" s="143" t="e">
        <f>VLOOKUP(C234,'Field-Hunter'!$C$9:$M$138,8,FALSE)</f>
        <v>#N/A</v>
      </c>
    </row>
    <row r="235" spans="1:22" ht="12.75">
      <c r="A235" s="4" t="s">
        <v>767</v>
      </c>
      <c r="B235" s="15" t="s">
        <v>142</v>
      </c>
      <c r="C235" s="12"/>
      <c r="D235" s="14"/>
      <c r="E235" s="14"/>
      <c r="F235" s="14"/>
      <c r="G235" s="14"/>
      <c r="H235" s="14"/>
      <c r="I235" s="14"/>
      <c r="J235" s="14"/>
      <c r="K235" s="14"/>
      <c r="L235" s="14"/>
      <c r="M235" s="14"/>
      <c r="N235" s="14"/>
      <c r="O235" s="143" t="e">
        <f>VLOOKUP(C235,'Field-Hunter'!$C$9:$H$138,6,FALSE)</f>
        <v>#N/A</v>
      </c>
      <c r="P235" s="143" t="e">
        <f>VLOOKUP(C235,'Field-Hunter'!$C$9:$H$138,5,FALSE)</f>
        <v>#N/A</v>
      </c>
      <c r="Q235" s="143" t="e">
        <f>VLOOKUP(C235,'Field-Hunter'!$C$9:$H$138,4,FALSE)</f>
        <v>#N/A</v>
      </c>
      <c r="R235" s="143" t="e">
        <f>VLOOKUP(C235,'Field-Hunter'!$C$9:$H$138,3,FALSE)</f>
        <v>#N/A</v>
      </c>
      <c r="S235" s="143" t="e">
        <f>VLOOKUP(C235,'Field-Hunter'!$C$9:$M$138,11,FALSE)</f>
        <v>#N/A</v>
      </c>
      <c r="T235" s="143" t="e">
        <f>VLOOKUP(C235,'Field-Hunter'!$C$9:$M$138,10,FALSE)</f>
        <v>#N/A</v>
      </c>
      <c r="U235" s="143" t="e">
        <f>VLOOKUP(C235,'Field-Hunter'!$C$9:$M$138,9,FALSE)</f>
        <v>#N/A</v>
      </c>
      <c r="V235" s="143" t="e">
        <f>VLOOKUP(C235,'Field-Hunter'!$C$9:$M$138,8,FALSE)</f>
        <v>#N/A</v>
      </c>
    </row>
    <row r="236" spans="1:22" ht="12.75">
      <c r="A236" s="4" t="s">
        <v>768</v>
      </c>
      <c r="B236" s="15" t="s">
        <v>470</v>
      </c>
      <c r="C236" s="12"/>
      <c r="D236" s="14"/>
      <c r="E236" s="14"/>
      <c r="F236" s="14"/>
      <c r="G236" s="14"/>
      <c r="H236" s="14"/>
      <c r="I236" s="14"/>
      <c r="J236" s="14"/>
      <c r="K236" s="14"/>
      <c r="L236" s="14"/>
      <c r="M236" s="14"/>
      <c r="N236" s="14"/>
      <c r="O236" s="143" t="e">
        <f>VLOOKUP(C236,'Field-Hunter'!$C$9:$H$138,6,FALSE)</f>
        <v>#N/A</v>
      </c>
      <c r="P236" s="143" t="e">
        <f>VLOOKUP(C236,'Field-Hunter'!$C$9:$H$138,5,FALSE)</f>
        <v>#N/A</v>
      </c>
      <c r="Q236" s="143" t="e">
        <f>VLOOKUP(C236,'Field-Hunter'!$C$9:$H$138,4,FALSE)</f>
        <v>#N/A</v>
      </c>
      <c r="R236" s="143" t="e">
        <f>VLOOKUP(C236,'Field-Hunter'!$C$9:$H$138,3,FALSE)</f>
        <v>#N/A</v>
      </c>
      <c r="S236" s="143" t="e">
        <f>VLOOKUP(C236,'Field-Hunter'!$C$9:$M$138,11,FALSE)</f>
        <v>#N/A</v>
      </c>
      <c r="T236" s="143" t="e">
        <f>VLOOKUP(C236,'Field-Hunter'!$C$9:$M$138,10,FALSE)</f>
        <v>#N/A</v>
      </c>
      <c r="U236" s="143" t="e">
        <f>VLOOKUP(C236,'Field-Hunter'!$C$9:$M$138,9,FALSE)</f>
        <v>#N/A</v>
      </c>
      <c r="V236" s="143" t="e">
        <f>VLOOKUP(C236,'Field-Hunter'!$C$9:$M$138,8,FALSE)</f>
        <v>#N/A</v>
      </c>
    </row>
    <row r="237" spans="1:22" ht="12.75">
      <c r="A237" s="4" t="s">
        <v>769</v>
      </c>
      <c r="B237" s="15" t="s">
        <v>471</v>
      </c>
      <c r="C237" s="12"/>
      <c r="D237" s="14"/>
      <c r="E237" s="14"/>
      <c r="F237" s="14"/>
      <c r="G237" s="14"/>
      <c r="H237" s="14"/>
      <c r="I237" s="14"/>
      <c r="J237" s="14"/>
      <c r="K237" s="14"/>
      <c r="L237" s="14"/>
      <c r="M237" s="14"/>
      <c r="N237" s="14"/>
      <c r="O237" s="143" t="e">
        <f>VLOOKUP(C237,'Field-Hunter'!$C$9:$H$138,6,FALSE)</f>
        <v>#N/A</v>
      </c>
      <c r="P237" s="143" t="e">
        <f>VLOOKUP(C237,'Field-Hunter'!$C$9:$H$138,5,FALSE)</f>
        <v>#N/A</v>
      </c>
      <c r="Q237" s="143" t="e">
        <f>VLOOKUP(C237,'Field-Hunter'!$C$9:$H$138,4,FALSE)</f>
        <v>#N/A</v>
      </c>
      <c r="R237" s="143" t="e">
        <f>VLOOKUP(C237,'Field-Hunter'!$C$9:$H$138,3,FALSE)</f>
        <v>#N/A</v>
      </c>
      <c r="S237" s="143" t="e">
        <f>VLOOKUP(C237,'Field-Hunter'!$C$9:$M$138,11,FALSE)</f>
        <v>#N/A</v>
      </c>
      <c r="T237" s="143" t="e">
        <f>VLOOKUP(C237,'Field-Hunter'!$C$9:$M$138,10,FALSE)</f>
        <v>#N/A</v>
      </c>
      <c r="U237" s="143" t="e">
        <f>VLOOKUP(C237,'Field-Hunter'!$C$9:$M$138,9,FALSE)</f>
        <v>#N/A</v>
      </c>
      <c r="V237" s="143" t="e">
        <f>VLOOKUP(C237,'Field-Hunter'!$C$9:$M$138,8,FALSE)</f>
        <v>#N/A</v>
      </c>
    </row>
    <row r="238" spans="1:22" ht="12.75">
      <c r="A238" s="4" t="s">
        <v>770</v>
      </c>
      <c r="B238" s="15" t="s">
        <v>134</v>
      </c>
      <c r="C238" s="69" t="s">
        <v>265</v>
      </c>
      <c r="D238" s="14">
        <v>159</v>
      </c>
      <c r="E238" s="14">
        <v>185</v>
      </c>
      <c r="F238" s="14"/>
      <c r="G238" s="14"/>
      <c r="H238" s="14"/>
      <c r="I238" s="14"/>
      <c r="J238" s="14"/>
      <c r="K238" s="14"/>
      <c r="L238" s="14"/>
      <c r="M238" s="14"/>
      <c r="N238" s="14"/>
      <c r="O238" s="143">
        <f>VLOOKUP(C238,'Field-Hunter'!$C$9:$H$138,6,FALSE)</f>
        <v>0</v>
      </c>
      <c r="P238" s="143">
        <f>VLOOKUP(C238,'Field-Hunter'!$C$9:$H$138,5,FALSE)</f>
        <v>0</v>
      </c>
      <c r="Q238" s="143">
        <f>VLOOKUP(C238,'Field-Hunter'!$C$9:$H$138,4,FALSE)</f>
        <v>0</v>
      </c>
      <c r="R238" s="143">
        <f>VLOOKUP(C238,'Field-Hunter'!$C$9:$H$138,3,FALSE)</f>
        <v>0</v>
      </c>
      <c r="S238" s="143">
        <f>VLOOKUP(C238,'Field-Hunter'!$C$9:$M$138,11,FALSE)</f>
        <v>0</v>
      </c>
      <c r="T238" s="143">
        <f>VLOOKUP(C238,'Field-Hunter'!$C$9:$M$138,10,FALSE)</f>
        <v>0</v>
      </c>
      <c r="U238" s="143">
        <f>VLOOKUP(C238,'Field-Hunter'!$C$9:$M$138,9,FALSE)</f>
        <v>0</v>
      </c>
      <c r="V238" s="143">
        <f>VLOOKUP(C238,'Field-Hunter'!$C$9:$M$138,8,FALSE)</f>
        <v>0</v>
      </c>
    </row>
    <row r="239" spans="1:22" ht="12.75">
      <c r="A239" s="4" t="s">
        <v>771</v>
      </c>
      <c r="B239" s="15" t="s">
        <v>472</v>
      </c>
      <c r="C239" s="12"/>
      <c r="D239" s="14"/>
      <c r="E239" s="14"/>
      <c r="F239" s="14"/>
      <c r="G239" s="14"/>
      <c r="H239" s="14"/>
      <c r="I239" s="14"/>
      <c r="J239" s="14"/>
      <c r="K239" s="14"/>
      <c r="L239" s="14"/>
      <c r="M239" s="14"/>
      <c r="N239" s="14"/>
      <c r="O239" s="143" t="e">
        <f>VLOOKUP(C239,'Field-Hunter'!$C$9:$H$138,6,FALSE)</f>
        <v>#N/A</v>
      </c>
      <c r="P239" s="143" t="e">
        <f>VLOOKUP(C239,'Field-Hunter'!$C$9:$H$138,5,FALSE)</f>
        <v>#N/A</v>
      </c>
      <c r="Q239" s="143" t="e">
        <f>VLOOKUP(C239,'Field-Hunter'!$C$9:$H$138,4,FALSE)</f>
        <v>#N/A</v>
      </c>
      <c r="R239" s="143" t="e">
        <f>VLOOKUP(C239,'Field-Hunter'!$C$9:$H$138,3,FALSE)</f>
        <v>#N/A</v>
      </c>
      <c r="S239" s="143" t="e">
        <f>VLOOKUP(C239,'Field-Hunter'!$C$9:$M$138,11,FALSE)</f>
        <v>#N/A</v>
      </c>
      <c r="T239" s="143" t="e">
        <f>VLOOKUP(C239,'Field-Hunter'!$C$9:$M$138,10,FALSE)</f>
        <v>#N/A</v>
      </c>
      <c r="U239" s="143" t="e">
        <f>VLOOKUP(C239,'Field-Hunter'!$C$9:$M$138,9,FALSE)</f>
        <v>#N/A</v>
      </c>
      <c r="V239" s="143" t="e">
        <f>VLOOKUP(C239,'Field-Hunter'!$C$9:$M$138,8,FALSE)</f>
        <v>#N/A</v>
      </c>
    </row>
    <row r="240" spans="1:22" ht="12.75">
      <c r="A240" s="4" t="s">
        <v>772</v>
      </c>
      <c r="B240" s="15" t="s">
        <v>473</v>
      </c>
      <c r="C240" s="12"/>
      <c r="D240" s="14"/>
      <c r="E240" s="14"/>
      <c r="F240" s="14"/>
      <c r="G240" s="14"/>
      <c r="H240" s="14"/>
      <c r="I240" s="14"/>
      <c r="J240" s="14"/>
      <c r="K240" s="14"/>
      <c r="L240" s="14"/>
      <c r="M240" s="14"/>
      <c r="N240" s="14"/>
      <c r="O240" s="143" t="e">
        <f>VLOOKUP(C240,'Field-Hunter'!$C$9:$H$138,6,FALSE)</f>
        <v>#N/A</v>
      </c>
      <c r="P240" s="143" t="e">
        <f>VLOOKUP(C240,'Field-Hunter'!$C$9:$H$138,5,FALSE)</f>
        <v>#N/A</v>
      </c>
      <c r="Q240" s="143" t="e">
        <f>VLOOKUP(C240,'Field-Hunter'!$C$9:$H$138,4,FALSE)</f>
        <v>#N/A</v>
      </c>
      <c r="R240" s="143" t="e">
        <f>VLOOKUP(C240,'Field-Hunter'!$C$9:$H$138,3,FALSE)</f>
        <v>#N/A</v>
      </c>
      <c r="S240" s="143" t="e">
        <f>VLOOKUP(C240,'Field-Hunter'!$C$9:$M$138,11,FALSE)</f>
        <v>#N/A</v>
      </c>
      <c r="T240" s="143" t="e">
        <f>VLOOKUP(C240,'Field-Hunter'!$C$9:$M$138,10,FALSE)</f>
        <v>#N/A</v>
      </c>
      <c r="U240" s="143" t="e">
        <f>VLOOKUP(C240,'Field-Hunter'!$C$9:$M$138,9,FALSE)</f>
        <v>#N/A</v>
      </c>
      <c r="V240" s="143" t="e">
        <f>VLOOKUP(C240,'Field-Hunter'!$C$9:$M$138,8,FALSE)</f>
        <v>#N/A</v>
      </c>
    </row>
    <row r="241" spans="1:22" ht="12.75">
      <c r="A241" s="4" t="s">
        <v>966</v>
      </c>
      <c r="B241" s="15" t="s">
        <v>967</v>
      </c>
      <c r="C241" s="69" t="s">
        <v>275</v>
      </c>
      <c r="D241" s="14"/>
      <c r="E241" s="14">
        <v>227</v>
      </c>
      <c r="F241" s="14"/>
      <c r="G241" s="14"/>
      <c r="H241" s="14"/>
      <c r="I241" s="14"/>
      <c r="J241" s="14"/>
      <c r="K241" s="14"/>
      <c r="L241" s="14"/>
      <c r="M241" s="14"/>
      <c r="N241" s="14"/>
      <c r="O241" s="143">
        <f>VLOOKUP(C241,'Field-Hunter'!$C$9:$H$138,6,FALSE)</f>
        <v>161</v>
      </c>
      <c r="P241" s="143">
        <f>VLOOKUP(C241,'Field-Hunter'!$C$9:$H$138,5,FALSE)</f>
        <v>225.39999999999998</v>
      </c>
      <c r="Q241" s="143">
        <f>VLOOKUP(C241,'Field-Hunter'!$C$9:$H$138,4,FALSE)</f>
        <v>257.60000000000002</v>
      </c>
      <c r="R241" s="143">
        <f>VLOOKUP(C241,'Field-Hunter'!$C$9:$H$138,3,FALSE)</f>
        <v>289.8</v>
      </c>
      <c r="S241" s="143">
        <f>VLOOKUP(C241,'Field-Hunter'!$C$9:$M$138,11,FALSE)</f>
        <v>159</v>
      </c>
      <c r="T241" s="143">
        <f>VLOOKUP(C241,'Field-Hunter'!$C$9:$M$138,10,FALSE)</f>
        <v>222.6</v>
      </c>
      <c r="U241" s="143">
        <f>VLOOKUP(C241,'Field-Hunter'!$C$9:$M$138,9,FALSE)</f>
        <v>254.4</v>
      </c>
      <c r="V241" s="143">
        <f>VLOOKUP(C241,'Field-Hunter'!$C$9:$M$138,8,FALSE)</f>
        <v>286.2</v>
      </c>
    </row>
    <row r="242" spans="1:22" ht="12.75">
      <c r="A242" s="4" t="s">
        <v>773</v>
      </c>
      <c r="B242" s="15" t="s">
        <v>151</v>
      </c>
      <c r="C242" s="69" t="s">
        <v>51</v>
      </c>
      <c r="D242" s="14">
        <v>463</v>
      </c>
      <c r="E242" s="14">
        <v>496</v>
      </c>
      <c r="F242" s="14"/>
      <c r="G242" s="14"/>
      <c r="H242" s="14"/>
      <c r="I242" s="14"/>
      <c r="J242" s="14"/>
      <c r="K242" s="14"/>
      <c r="L242" s="14"/>
      <c r="M242" s="14"/>
      <c r="N242" s="14"/>
      <c r="O242" s="143">
        <f>VLOOKUP(C242,'Field-Hunter'!$C$9:$H$138,6,FALSE)</f>
        <v>272.5</v>
      </c>
      <c r="P242" s="143">
        <f>VLOOKUP(C242,'Field-Hunter'!$C$9:$H$138,5,FALSE)</f>
        <v>381.5</v>
      </c>
      <c r="Q242" s="143">
        <f>VLOOKUP(C242,'Field-Hunter'!$C$9:$H$138,4,FALSE)</f>
        <v>436</v>
      </c>
      <c r="R242" s="143">
        <f>VLOOKUP(C242,'Field-Hunter'!$C$9:$H$138,3,FALSE)</f>
        <v>490.5</v>
      </c>
      <c r="S242" s="143">
        <f>VLOOKUP(C242,'Field-Hunter'!$C$9:$M$138,11,FALSE)</f>
        <v>273.5</v>
      </c>
      <c r="T242" s="143">
        <f>VLOOKUP(C242,'Field-Hunter'!$C$9:$M$138,10,FALSE)</f>
        <v>382.9</v>
      </c>
      <c r="U242" s="143">
        <f>VLOOKUP(C242,'Field-Hunter'!$C$9:$M$138,9,FALSE)</f>
        <v>437.6</v>
      </c>
      <c r="V242" s="143">
        <f>VLOOKUP(C242,'Field-Hunter'!$C$9:$M$138,8,FALSE)</f>
        <v>492.3</v>
      </c>
    </row>
    <row r="243" spans="1:22" ht="12.75">
      <c r="A243" s="4" t="s">
        <v>774</v>
      </c>
      <c r="B243" s="15" t="s">
        <v>474</v>
      </c>
      <c r="C243" s="12"/>
      <c r="D243" s="14"/>
      <c r="E243" s="14"/>
      <c r="F243" s="14"/>
      <c r="G243" s="14"/>
      <c r="H243" s="14"/>
      <c r="I243" s="14"/>
      <c r="J243" s="14"/>
      <c r="K243" s="14"/>
      <c r="L243" s="14"/>
      <c r="M243" s="14"/>
      <c r="N243" s="14"/>
      <c r="O243" s="143" t="e">
        <f>VLOOKUP(C243,'Field-Hunter'!$C$9:$H$138,6,FALSE)</f>
        <v>#N/A</v>
      </c>
      <c r="P243" s="143" t="e">
        <f>VLOOKUP(C243,'Field-Hunter'!$C$9:$H$138,5,FALSE)</f>
        <v>#N/A</v>
      </c>
      <c r="Q243" s="143" t="e">
        <f>VLOOKUP(C243,'Field-Hunter'!$C$9:$H$138,4,FALSE)</f>
        <v>#N/A</v>
      </c>
      <c r="R243" s="143" t="e">
        <f>VLOOKUP(C243,'Field-Hunter'!$C$9:$H$138,3,FALSE)</f>
        <v>#N/A</v>
      </c>
      <c r="S243" s="143" t="e">
        <f>VLOOKUP(C243,'Field-Hunter'!$C$9:$M$138,11,FALSE)</f>
        <v>#N/A</v>
      </c>
      <c r="T243" s="143" t="e">
        <f>VLOOKUP(C243,'Field-Hunter'!$C$9:$M$138,10,FALSE)</f>
        <v>#N/A</v>
      </c>
      <c r="U243" s="143" t="e">
        <f>VLOOKUP(C243,'Field-Hunter'!$C$9:$M$138,9,FALSE)</f>
        <v>#N/A</v>
      </c>
      <c r="V243" s="143" t="e">
        <f>VLOOKUP(C243,'Field-Hunter'!$C$9:$M$138,8,FALSE)</f>
        <v>#N/A</v>
      </c>
    </row>
    <row r="244" spans="1:22" ht="12.75">
      <c r="A244" s="4" t="s">
        <v>573</v>
      </c>
      <c r="B244" s="15" t="s">
        <v>132</v>
      </c>
      <c r="C244" s="12"/>
      <c r="D244" s="14"/>
      <c r="E244" s="14"/>
      <c r="F244" s="14"/>
      <c r="G244" s="14"/>
      <c r="H244" s="14"/>
      <c r="I244" s="14"/>
      <c r="J244" s="14"/>
      <c r="K244" s="14"/>
      <c r="L244" s="14"/>
      <c r="M244" s="14"/>
      <c r="N244" s="14"/>
      <c r="O244" s="143" t="e">
        <f>VLOOKUP(C244,'Field-Hunter'!$C$9:$H$138,6,FALSE)</f>
        <v>#N/A</v>
      </c>
      <c r="P244" s="143" t="e">
        <f>VLOOKUP(C244,'Field-Hunter'!$C$9:$H$138,5,FALSE)</f>
        <v>#N/A</v>
      </c>
      <c r="Q244" s="143" t="e">
        <f>VLOOKUP(C244,'Field-Hunter'!$C$9:$H$138,4,FALSE)</f>
        <v>#N/A</v>
      </c>
      <c r="R244" s="143" t="e">
        <f>VLOOKUP(C244,'Field-Hunter'!$C$9:$H$138,3,FALSE)</f>
        <v>#N/A</v>
      </c>
      <c r="S244" s="143" t="e">
        <f>VLOOKUP(C244,'Field-Hunter'!$C$9:$M$138,11,FALSE)</f>
        <v>#N/A</v>
      </c>
      <c r="T244" s="143" t="e">
        <f>VLOOKUP(C244,'Field-Hunter'!$C$9:$M$138,10,FALSE)</f>
        <v>#N/A</v>
      </c>
      <c r="U244" s="143" t="e">
        <f>VLOOKUP(C244,'Field-Hunter'!$C$9:$M$138,9,FALSE)</f>
        <v>#N/A</v>
      </c>
      <c r="V244" s="143" t="e">
        <f>VLOOKUP(C244,'Field-Hunter'!$C$9:$M$138,8,FALSE)</f>
        <v>#N/A</v>
      </c>
    </row>
    <row r="245" spans="1:22" ht="12.75">
      <c r="A245" s="4" t="s">
        <v>775</v>
      </c>
      <c r="B245" s="15" t="s">
        <v>135</v>
      </c>
      <c r="C245" s="12"/>
      <c r="D245" s="14"/>
      <c r="E245" s="14"/>
      <c r="F245" s="14"/>
      <c r="G245" s="14"/>
      <c r="H245" s="14"/>
      <c r="I245" s="14"/>
      <c r="J245" s="14"/>
      <c r="K245" s="14"/>
      <c r="L245" s="14"/>
      <c r="M245" s="14"/>
      <c r="N245" s="14"/>
      <c r="O245" s="143" t="e">
        <f>VLOOKUP(C245,'Field-Hunter'!$C$9:$H$138,6,FALSE)</f>
        <v>#N/A</v>
      </c>
      <c r="P245" s="143" t="e">
        <f>VLOOKUP(C245,'Field-Hunter'!$C$9:$H$138,5,FALSE)</f>
        <v>#N/A</v>
      </c>
      <c r="Q245" s="143" t="e">
        <f>VLOOKUP(C245,'Field-Hunter'!$C$9:$H$138,4,FALSE)</f>
        <v>#N/A</v>
      </c>
      <c r="R245" s="143" t="e">
        <f>VLOOKUP(C245,'Field-Hunter'!$C$9:$H$138,3,FALSE)</f>
        <v>#N/A</v>
      </c>
      <c r="S245" s="143" t="e">
        <f>VLOOKUP(C245,'Field-Hunter'!$C$9:$M$138,11,FALSE)</f>
        <v>#N/A</v>
      </c>
      <c r="T245" s="143" t="e">
        <f>VLOOKUP(C245,'Field-Hunter'!$C$9:$M$138,10,FALSE)</f>
        <v>#N/A</v>
      </c>
      <c r="U245" s="143" t="e">
        <f>VLOOKUP(C245,'Field-Hunter'!$C$9:$M$138,9,FALSE)</f>
        <v>#N/A</v>
      </c>
      <c r="V245" s="143" t="e">
        <f>VLOOKUP(C245,'Field-Hunter'!$C$9:$M$138,8,FALSE)</f>
        <v>#N/A</v>
      </c>
    </row>
    <row r="246" spans="1:22" ht="12.75">
      <c r="A246" s="4" t="s">
        <v>776</v>
      </c>
      <c r="B246" s="15" t="s">
        <v>475</v>
      </c>
      <c r="C246" s="12"/>
      <c r="D246" s="14"/>
      <c r="E246" s="14"/>
      <c r="F246" s="14"/>
      <c r="G246" s="14"/>
      <c r="H246" s="14"/>
      <c r="I246" s="14"/>
      <c r="J246" s="14"/>
      <c r="K246" s="14"/>
      <c r="L246" s="14"/>
      <c r="M246" s="14"/>
      <c r="N246" s="14"/>
      <c r="O246" s="143" t="e">
        <f>VLOOKUP(C246,'Field-Hunter'!$C$9:$H$138,6,FALSE)</f>
        <v>#N/A</v>
      </c>
      <c r="P246" s="143" t="e">
        <f>VLOOKUP(C246,'Field-Hunter'!$C$9:$H$138,5,FALSE)</f>
        <v>#N/A</v>
      </c>
      <c r="Q246" s="143" t="e">
        <f>VLOOKUP(C246,'Field-Hunter'!$C$9:$H$138,4,FALSE)</f>
        <v>#N/A</v>
      </c>
      <c r="R246" s="143" t="e">
        <f>VLOOKUP(C246,'Field-Hunter'!$C$9:$H$138,3,FALSE)</f>
        <v>#N/A</v>
      </c>
      <c r="S246" s="143" t="e">
        <f>VLOOKUP(C246,'Field-Hunter'!$C$9:$M$138,11,FALSE)</f>
        <v>#N/A</v>
      </c>
      <c r="T246" s="143" t="e">
        <f>VLOOKUP(C246,'Field-Hunter'!$C$9:$M$138,10,FALSE)</f>
        <v>#N/A</v>
      </c>
      <c r="U246" s="143" t="e">
        <f>VLOOKUP(C246,'Field-Hunter'!$C$9:$M$138,9,FALSE)</f>
        <v>#N/A</v>
      </c>
      <c r="V246" s="143" t="e">
        <f>VLOOKUP(C246,'Field-Hunter'!$C$9:$M$138,8,FALSE)</f>
        <v>#N/A</v>
      </c>
    </row>
    <row r="247" spans="1:22" ht="12.75">
      <c r="A247" s="4" t="s">
        <v>777</v>
      </c>
      <c r="B247" s="15" t="s">
        <v>476</v>
      </c>
      <c r="C247" s="69" t="s">
        <v>108</v>
      </c>
      <c r="D247" s="14">
        <v>369</v>
      </c>
      <c r="E247" s="14">
        <v>365</v>
      </c>
      <c r="F247" s="14"/>
      <c r="G247" s="14"/>
      <c r="H247" s="14"/>
      <c r="I247" s="14"/>
      <c r="J247" s="14"/>
      <c r="K247" s="14"/>
      <c r="L247" s="14"/>
      <c r="M247" s="14"/>
      <c r="N247" s="14"/>
      <c r="O247" s="143">
        <f>VLOOKUP(C247,'Field-Hunter'!$C$9:$H$138,6,FALSE)</f>
        <v>273</v>
      </c>
      <c r="P247" s="143">
        <f>VLOOKUP(C247,'Field-Hunter'!$C$9:$H$138,5,FALSE)</f>
        <v>382.2</v>
      </c>
      <c r="Q247" s="143">
        <f>VLOOKUP(C247,'Field-Hunter'!$C$9:$H$138,4,FALSE)</f>
        <v>436.8</v>
      </c>
      <c r="R247" s="143">
        <f>VLOOKUP(C247,'Field-Hunter'!$C$9:$H$138,3,FALSE)</f>
        <v>491.40000000000003</v>
      </c>
      <c r="S247" s="143">
        <f>VLOOKUP(C247,'Field-Hunter'!$C$9:$M$138,11,FALSE)</f>
        <v>271</v>
      </c>
      <c r="T247" s="143">
        <f>VLOOKUP(C247,'Field-Hunter'!$C$9:$M$138,10,FALSE)</f>
        <v>379.4</v>
      </c>
      <c r="U247" s="143">
        <f>VLOOKUP(C247,'Field-Hunter'!$C$9:$M$138,9,FALSE)</f>
        <v>433.6</v>
      </c>
      <c r="V247" s="143">
        <f>VLOOKUP(C247,'Field-Hunter'!$C$9:$M$138,8,FALSE)</f>
        <v>487.8</v>
      </c>
    </row>
    <row r="248" spans="1:22" ht="12.75">
      <c r="A248" s="4" t="s">
        <v>778</v>
      </c>
      <c r="B248" s="15" t="s">
        <v>477</v>
      </c>
      <c r="C248" s="69" t="s">
        <v>51</v>
      </c>
      <c r="D248" s="14">
        <v>505</v>
      </c>
      <c r="E248" s="14"/>
      <c r="F248" s="14"/>
      <c r="G248" s="14"/>
      <c r="H248" s="14"/>
      <c r="I248" s="14"/>
      <c r="J248" s="14"/>
      <c r="K248" s="14"/>
      <c r="L248" s="14"/>
      <c r="M248" s="14"/>
      <c r="N248" s="14"/>
      <c r="O248" s="143">
        <f>VLOOKUP(C248,'Field-Hunter'!$C$9:$H$138,6,FALSE)</f>
        <v>272.5</v>
      </c>
      <c r="P248" s="143">
        <f>VLOOKUP(C248,'Field-Hunter'!$C$9:$H$138,5,FALSE)</f>
        <v>381.5</v>
      </c>
      <c r="Q248" s="143">
        <f>VLOOKUP(C248,'Field-Hunter'!$C$9:$H$138,4,FALSE)</f>
        <v>436</v>
      </c>
      <c r="R248" s="143">
        <f>VLOOKUP(C248,'Field-Hunter'!$C$9:$H$138,3,FALSE)</f>
        <v>490.5</v>
      </c>
      <c r="S248" s="143">
        <f>VLOOKUP(C248,'Field-Hunter'!$C$9:$M$138,11,FALSE)</f>
        <v>273.5</v>
      </c>
      <c r="T248" s="143">
        <f>VLOOKUP(C248,'Field-Hunter'!$C$9:$M$138,10,FALSE)</f>
        <v>382.9</v>
      </c>
      <c r="U248" s="143">
        <f>VLOOKUP(C248,'Field-Hunter'!$C$9:$M$138,9,FALSE)</f>
        <v>437.6</v>
      </c>
      <c r="V248" s="143">
        <f>VLOOKUP(C248,'Field-Hunter'!$C$9:$M$138,8,FALSE)</f>
        <v>492.3</v>
      </c>
    </row>
    <row r="249" spans="1:22" ht="12.75">
      <c r="A249" s="4" t="s">
        <v>779</v>
      </c>
      <c r="B249" s="15" t="s">
        <v>109</v>
      </c>
      <c r="C249" s="69" t="s">
        <v>66</v>
      </c>
      <c r="D249" s="14">
        <v>305</v>
      </c>
      <c r="E249" s="14">
        <v>329</v>
      </c>
      <c r="F249" s="14"/>
      <c r="G249" s="14"/>
      <c r="H249" s="14"/>
      <c r="I249" s="14"/>
      <c r="J249" s="14"/>
      <c r="K249" s="14"/>
      <c r="L249" s="14"/>
      <c r="M249" s="14"/>
      <c r="N249" s="14"/>
      <c r="O249" s="143">
        <f>VLOOKUP(C249,'Field-Hunter'!$C$9:$H$138,6,FALSE)</f>
        <v>229.5</v>
      </c>
      <c r="P249" s="143">
        <f>VLOOKUP(C249,'Field-Hunter'!$C$9:$H$138,5,FALSE)</f>
        <v>321.29999999999995</v>
      </c>
      <c r="Q249" s="143">
        <f>VLOOKUP(C249,'Field-Hunter'!$C$9:$H$138,4,FALSE)</f>
        <v>367.20000000000005</v>
      </c>
      <c r="R249" s="143">
        <f>VLOOKUP(C249,'Field-Hunter'!$C$9:$H$138,3,FALSE)</f>
        <v>413.1</v>
      </c>
      <c r="S249" s="143">
        <f>VLOOKUP(C249,'Field-Hunter'!$C$9:$M$138,11,FALSE)</f>
        <v>232.5</v>
      </c>
      <c r="T249" s="143">
        <f>VLOOKUP(C249,'Field-Hunter'!$C$9:$M$138,10,FALSE)</f>
        <v>325.5</v>
      </c>
      <c r="U249" s="143">
        <f>VLOOKUP(C249,'Field-Hunter'!$C$9:$M$138,9,FALSE)</f>
        <v>372</v>
      </c>
      <c r="V249" s="143">
        <f>VLOOKUP(C249,'Field-Hunter'!$C$9:$M$138,8,FALSE)</f>
        <v>418.5</v>
      </c>
    </row>
    <row r="250" spans="1:22" ht="12.75">
      <c r="A250" s="4" t="s">
        <v>780</v>
      </c>
      <c r="B250" s="15" t="s">
        <v>478</v>
      </c>
      <c r="C250" s="12"/>
      <c r="D250" s="14"/>
      <c r="E250" s="14"/>
      <c r="F250" s="14"/>
      <c r="G250" s="14"/>
      <c r="H250" s="14"/>
      <c r="I250" s="14"/>
      <c r="J250" s="14"/>
      <c r="K250" s="14"/>
      <c r="L250" s="14"/>
      <c r="M250" s="14"/>
      <c r="N250" s="14"/>
      <c r="O250" s="143" t="e">
        <f>VLOOKUP(C250,'Field-Hunter'!$C$9:$H$138,6,FALSE)</f>
        <v>#N/A</v>
      </c>
      <c r="P250" s="143" t="e">
        <f>VLOOKUP(C250,'Field-Hunter'!$C$9:$H$138,5,FALSE)</f>
        <v>#N/A</v>
      </c>
      <c r="Q250" s="143" t="e">
        <f>VLOOKUP(C250,'Field-Hunter'!$C$9:$H$138,4,FALSE)</f>
        <v>#N/A</v>
      </c>
      <c r="R250" s="143" t="e">
        <f>VLOOKUP(C250,'Field-Hunter'!$C$9:$H$138,3,FALSE)</f>
        <v>#N/A</v>
      </c>
      <c r="S250" s="143" t="e">
        <f>VLOOKUP(C250,'Field-Hunter'!$C$9:$M$138,11,FALSE)</f>
        <v>#N/A</v>
      </c>
      <c r="T250" s="143" t="e">
        <f>VLOOKUP(C250,'Field-Hunter'!$C$9:$M$138,10,FALSE)</f>
        <v>#N/A</v>
      </c>
      <c r="U250" s="143" t="e">
        <f>VLOOKUP(C250,'Field-Hunter'!$C$9:$M$138,9,FALSE)</f>
        <v>#N/A</v>
      </c>
      <c r="V250" s="143" t="e">
        <f>VLOOKUP(C250,'Field-Hunter'!$C$9:$M$138,8,FALSE)</f>
        <v>#N/A</v>
      </c>
    </row>
    <row r="251" spans="1:22" ht="12.75">
      <c r="A251" s="4" t="s">
        <v>781</v>
      </c>
      <c r="B251" s="15" t="s">
        <v>116</v>
      </c>
      <c r="C251" s="12"/>
      <c r="D251" s="14"/>
      <c r="E251" s="14"/>
      <c r="F251" s="14"/>
      <c r="G251" s="14"/>
      <c r="H251" s="14"/>
      <c r="I251" s="14"/>
      <c r="J251" s="14"/>
      <c r="K251" s="14"/>
      <c r="L251" s="14"/>
      <c r="M251" s="14"/>
      <c r="N251" s="14"/>
      <c r="O251" s="143" t="e">
        <f>VLOOKUP(C251,'Field-Hunter'!$C$9:$H$138,6,FALSE)</f>
        <v>#N/A</v>
      </c>
      <c r="P251" s="143" t="e">
        <f>VLOOKUP(C251,'Field-Hunter'!$C$9:$H$138,5,FALSE)</f>
        <v>#N/A</v>
      </c>
      <c r="Q251" s="143" t="e">
        <f>VLOOKUP(C251,'Field-Hunter'!$C$9:$H$138,4,FALSE)</f>
        <v>#N/A</v>
      </c>
      <c r="R251" s="143" t="e">
        <f>VLOOKUP(C251,'Field-Hunter'!$C$9:$H$138,3,FALSE)</f>
        <v>#N/A</v>
      </c>
      <c r="S251" s="143" t="e">
        <f>VLOOKUP(C251,'Field-Hunter'!$C$9:$M$138,11,FALSE)</f>
        <v>#N/A</v>
      </c>
      <c r="T251" s="143" t="e">
        <f>VLOOKUP(C251,'Field-Hunter'!$C$9:$M$138,10,FALSE)</f>
        <v>#N/A</v>
      </c>
      <c r="U251" s="143" t="e">
        <f>VLOOKUP(C251,'Field-Hunter'!$C$9:$M$138,9,FALSE)</f>
        <v>#N/A</v>
      </c>
      <c r="V251" s="143" t="e">
        <f>VLOOKUP(C251,'Field-Hunter'!$C$9:$M$138,8,FALSE)</f>
        <v>#N/A</v>
      </c>
    </row>
    <row r="252" spans="1:22" ht="12.75">
      <c r="A252" s="4" t="s">
        <v>782</v>
      </c>
      <c r="B252" s="15" t="s">
        <v>112</v>
      </c>
      <c r="C252" s="12"/>
      <c r="D252" s="14"/>
      <c r="E252" s="14"/>
      <c r="F252" s="14"/>
      <c r="G252" s="14"/>
      <c r="H252" s="14"/>
      <c r="I252" s="14"/>
      <c r="J252" s="14"/>
      <c r="K252" s="14"/>
      <c r="L252" s="14"/>
      <c r="M252" s="14"/>
      <c r="N252" s="14"/>
      <c r="O252" s="143" t="e">
        <f>VLOOKUP(C252,'Field-Hunter'!$C$9:$H$138,6,FALSE)</f>
        <v>#N/A</v>
      </c>
      <c r="P252" s="143" t="e">
        <f>VLOOKUP(C252,'Field-Hunter'!$C$9:$H$138,5,FALSE)</f>
        <v>#N/A</v>
      </c>
      <c r="Q252" s="143" t="e">
        <f>VLOOKUP(C252,'Field-Hunter'!$C$9:$H$138,4,FALSE)</f>
        <v>#N/A</v>
      </c>
      <c r="R252" s="143" t="e">
        <f>VLOOKUP(C252,'Field-Hunter'!$C$9:$H$138,3,FALSE)</f>
        <v>#N/A</v>
      </c>
      <c r="S252" s="143" t="e">
        <f>VLOOKUP(C252,'Field-Hunter'!$C$9:$M$138,11,FALSE)</f>
        <v>#N/A</v>
      </c>
      <c r="T252" s="143" t="e">
        <f>VLOOKUP(C252,'Field-Hunter'!$C$9:$M$138,10,FALSE)</f>
        <v>#N/A</v>
      </c>
      <c r="U252" s="143" t="e">
        <f>VLOOKUP(C252,'Field-Hunter'!$C$9:$M$138,9,FALSE)</f>
        <v>#N/A</v>
      </c>
      <c r="V252" s="143" t="e">
        <f>VLOOKUP(C252,'Field-Hunter'!$C$9:$M$138,8,FALSE)</f>
        <v>#N/A</v>
      </c>
    </row>
    <row r="253" spans="1:22" ht="12.75">
      <c r="A253" s="4" t="s">
        <v>783</v>
      </c>
      <c r="B253" s="15" t="s">
        <v>166</v>
      </c>
      <c r="C253" s="12"/>
      <c r="D253" s="14"/>
      <c r="E253" s="14"/>
      <c r="F253" s="14"/>
      <c r="G253" s="14"/>
      <c r="H253" s="14"/>
      <c r="I253" s="14"/>
      <c r="J253" s="14"/>
      <c r="K253" s="14"/>
      <c r="L253" s="14"/>
      <c r="M253" s="14"/>
      <c r="N253" s="14"/>
      <c r="O253" s="143" t="e">
        <f>VLOOKUP(C253,'Field-Hunter'!$C$9:$H$138,6,FALSE)</f>
        <v>#N/A</v>
      </c>
      <c r="P253" s="143" t="e">
        <f>VLOOKUP(C253,'Field-Hunter'!$C$9:$H$138,5,FALSE)</f>
        <v>#N/A</v>
      </c>
      <c r="Q253" s="143" t="e">
        <f>VLOOKUP(C253,'Field-Hunter'!$C$9:$H$138,4,FALSE)</f>
        <v>#N/A</v>
      </c>
      <c r="R253" s="143" t="e">
        <f>VLOOKUP(C253,'Field-Hunter'!$C$9:$H$138,3,FALSE)</f>
        <v>#N/A</v>
      </c>
      <c r="S253" s="143" t="e">
        <f>VLOOKUP(C253,'Field-Hunter'!$C$9:$M$138,11,FALSE)</f>
        <v>#N/A</v>
      </c>
      <c r="T253" s="143" t="e">
        <f>VLOOKUP(C253,'Field-Hunter'!$C$9:$M$138,10,FALSE)</f>
        <v>#N/A</v>
      </c>
      <c r="U253" s="143" t="e">
        <f>VLOOKUP(C253,'Field-Hunter'!$C$9:$M$138,9,FALSE)</f>
        <v>#N/A</v>
      </c>
      <c r="V253" s="143" t="e">
        <f>VLOOKUP(C253,'Field-Hunter'!$C$9:$M$138,8,FALSE)</f>
        <v>#N/A</v>
      </c>
    </row>
    <row r="254" spans="1:22" ht="12.75">
      <c r="A254" s="4" t="s">
        <v>784</v>
      </c>
      <c r="B254" s="15" t="s">
        <v>479</v>
      </c>
      <c r="C254" s="12"/>
      <c r="D254" s="14"/>
      <c r="E254" s="14"/>
      <c r="F254" s="14"/>
      <c r="G254" s="14"/>
      <c r="H254" s="14"/>
      <c r="I254" s="14"/>
      <c r="J254" s="14"/>
      <c r="K254" s="14"/>
      <c r="L254" s="14"/>
      <c r="M254" s="14"/>
      <c r="N254" s="14"/>
      <c r="O254" s="143" t="e">
        <f>VLOOKUP(C254,'Field-Hunter'!$C$9:$H$138,6,FALSE)</f>
        <v>#N/A</v>
      </c>
      <c r="P254" s="143" t="e">
        <f>VLOOKUP(C254,'Field-Hunter'!$C$9:$H$138,5,FALSE)</f>
        <v>#N/A</v>
      </c>
      <c r="Q254" s="143" t="e">
        <f>VLOOKUP(C254,'Field-Hunter'!$C$9:$H$138,4,FALSE)</f>
        <v>#N/A</v>
      </c>
      <c r="R254" s="143" t="e">
        <f>VLOOKUP(C254,'Field-Hunter'!$C$9:$H$138,3,FALSE)</f>
        <v>#N/A</v>
      </c>
      <c r="S254" s="143" t="e">
        <f>VLOOKUP(C254,'Field-Hunter'!$C$9:$M$138,11,FALSE)</f>
        <v>#N/A</v>
      </c>
      <c r="T254" s="143" t="e">
        <f>VLOOKUP(C254,'Field-Hunter'!$C$9:$M$138,10,FALSE)</f>
        <v>#N/A</v>
      </c>
      <c r="U254" s="143" t="e">
        <f>VLOOKUP(C254,'Field-Hunter'!$C$9:$M$138,9,FALSE)</f>
        <v>#N/A</v>
      </c>
      <c r="V254" s="143" t="e">
        <f>VLOOKUP(C254,'Field-Hunter'!$C$9:$M$138,8,FALSE)</f>
        <v>#N/A</v>
      </c>
    </row>
    <row r="255" spans="1:22" ht="12.75">
      <c r="A255" s="4" t="s">
        <v>785</v>
      </c>
      <c r="B255" s="15" t="s">
        <v>480</v>
      </c>
      <c r="C255" s="186" t="s">
        <v>219</v>
      </c>
      <c r="D255" s="14">
        <v>232</v>
      </c>
      <c r="E255" s="14">
        <v>312</v>
      </c>
      <c r="F255" s="14"/>
      <c r="G255" s="14"/>
      <c r="H255" s="14"/>
      <c r="I255" s="14"/>
      <c r="J255" s="14"/>
      <c r="K255" s="14"/>
      <c r="L255" s="14"/>
      <c r="M255" s="14"/>
      <c r="N255" s="14"/>
      <c r="O255" s="143">
        <f>VLOOKUP(C255,'Field-Hunter'!$C$9:$H$138,6,FALSE)</f>
        <v>0</v>
      </c>
      <c r="P255" s="143">
        <f>VLOOKUP(C255,'Field-Hunter'!$C$9:$H$138,5,FALSE)</f>
        <v>0</v>
      </c>
      <c r="Q255" s="143">
        <f>VLOOKUP(C255,'Field-Hunter'!$C$9:$H$138,4,FALSE)</f>
        <v>0</v>
      </c>
      <c r="R255" s="143">
        <f>VLOOKUP(C255,'Field-Hunter'!$C$9:$H$138,3,FALSE)</f>
        <v>0</v>
      </c>
      <c r="S255" s="143">
        <f>VLOOKUP(C255,'Field-Hunter'!$C$9:$M$138,11,FALSE)</f>
        <v>0</v>
      </c>
      <c r="T255" s="143">
        <f>VLOOKUP(C255,'Field-Hunter'!$C$9:$M$138,10,FALSE)</f>
        <v>0</v>
      </c>
      <c r="U255" s="143">
        <f>VLOOKUP(C255,'Field-Hunter'!$C$9:$M$138,9,FALSE)</f>
        <v>0</v>
      </c>
      <c r="V255" s="143">
        <f>VLOOKUP(C255,'Field-Hunter'!$C$9:$M$138,8,FALSE)</f>
        <v>0</v>
      </c>
    </row>
    <row r="256" spans="1:22" ht="12.75">
      <c r="A256" s="4" t="s">
        <v>786</v>
      </c>
      <c r="B256" s="15" t="s">
        <v>481</v>
      </c>
      <c r="C256" s="186" t="s">
        <v>220</v>
      </c>
      <c r="D256" s="14">
        <v>171</v>
      </c>
      <c r="E256" s="14">
        <v>178</v>
      </c>
      <c r="F256" s="14"/>
      <c r="G256" s="14"/>
      <c r="H256" s="14"/>
      <c r="I256" s="14"/>
      <c r="J256" s="14"/>
      <c r="K256" s="14"/>
      <c r="L256" s="14"/>
      <c r="M256" s="14"/>
      <c r="N256" s="14"/>
      <c r="O256" s="143">
        <f>VLOOKUP(C256,'Field-Hunter'!$C$9:$H$138,6,FALSE)</f>
        <v>0</v>
      </c>
      <c r="P256" s="143">
        <f>VLOOKUP(C256,'Field-Hunter'!$C$9:$H$138,5,FALSE)</f>
        <v>0</v>
      </c>
      <c r="Q256" s="143">
        <f>VLOOKUP(C256,'Field-Hunter'!$C$9:$H$138,4,FALSE)</f>
        <v>0</v>
      </c>
      <c r="R256" s="143">
        <f>VLOOKUP(C256,'Field-Hunter'!$C$9:$H$138,3,FALSE)</f>
        <v>0</v>
      </c>
      <c r="S256" s="143">
        <f>VLOOKUP(C256,'Field-Hunter'!$C$9:$M$138,11,FALSE)</f>
        <v>0</v>
      </c>
      <c r="T256" s="143">
        <f>VLOOKUP(C256,'Field-Hunter'!$C$9:$M$138,10,FALSE)</f>
        <v>0</v>
      </c>
      <c r="U256" s="143">
        <f>VLOOKUP(C256,'Field-Hunter'!$C$9:$M$138,9,FALSE)</f>
        <v>0</v>
      </c>
      <c r="V256" s="143">
        <f>VLOOKUP(C256,'Field-Hunter'!$C$9:$M$138,8,FALSE)</f>
        <v>0</v>
      </c>
    </row>
    <row r="257" spans="1:22" ht="12.75">
      <c r="A257" s="4" t="s">
        <v>787</v>
      </c>
      <c r="B257" s="15" t="s">
        <v>482</v>
      </c>
      <c r="C257" s="69" t="s">
        <v>218</v>
      </c>
      <c r="D257" s="14"/>
      <c r="E257" s="14">
        <v>81</v>
      </c>
      <c r="F257" s="14"/>
      <c r="G257" s="14"/>
      <c r="H257" s="14"/>
      <c r="I257" s="14"/>
      <c r="J257" s="14"/>
      <c r="K257" s="14"/>
      <c r="L257" s="14"/>
      <c r="M257" s="14"/>
      <c r="N257" s="14"/>
      <c r="O257" s="143">
        <f>VLOOKUP(C257,'Field-Hunter'!$C$9:$H$138,6,FALSE)</f>
        <v>119.5</v>
      </c>
      <c r="P257" s="143">
        <f>VLOOKUP(C257,'Field-Hunter'!$C$9:$H$138,5,FALSE)</f>
        <v>167.29999999999998</v>
      </c>
      <c r="Q257" s="143">
        <f>VLOOKUP(C257,'Field-Hunter'!$C$9:$H$138,4,FALSE)</f>
        <v>191.20000000000002</v>
      </c>
      <c r="R257" s="143">
        <f>VLOOKUP(C257,'Field-Hunter'!$C$9:$H$138,3,FALSE)</f>
        <v>215.1</v>
      </c>
      <c r="S257" s="143">
        <f>VLOOKUP(C257,'Field-Hunter'!$C$9:$M$138,11,FALSE)</f>
        <v>136.5</v>
      </c>
      <c r="T257" s="143">
        <f>VLOOKUP(C257,'Field-Hunter'!$C$9:$M$138,10,FALSE)</f>
        <v>191.1</v>
      </c>
      <c r="U257" s="143">
        <f>VLOOKUP(C257,'Field-Hunter'!$C$9:$M$138,9,FALSE)</f>
        <v>218.4</v>
      </c>
      <c r="V257" s="143">
        <f>VLOOKUP(C257,'Field-Hunter'!$C$9:$M$138,8,FALSE)</f>
        <v>245.70000000000002</v>
      </c>
    </row>
    <row r="258" spans="1:22" ht="12.75">
      <c r="A258" s="4" t="s">
        <v>788</v>
      </c>
      <c r="B258" s="15" t="s">
        <v>483</v>
      </c>
      <c r="C258" s="12"/>
      <c r="D258" s="14"/>
      <c r="E258" s="14"/>
      <c r="F258" s="14"/>
      <c r="G258" s="14"/>
      <c r="H258" s="14"/>
      <c r="I258" s="14"/>
      <c r="J258" s="14"/>
      <c r="K258" s="14"/>
      <c r="L258" s="14"/>
      <c r="M258" s="14"/>
      <c r="N258" s="14"/>
      <c r="O258" s="143" t="e">
        <f>VLOOKUP(C258,'Field-Hunter'!$C$9:$H$138,6,FALSE)</f>
        <v>#N/A</v>
      </c>
      <c r="P258" s="143" t="e">
        <f>VLOOKUP(C258,'Field-Hunter'!$C$9:$H$138,5,FALSE)</f>
        <v>#N/A</v>
      </c>
      <c r="Q258" s="143" t="e">
        <f>VLOOKUP(C258,'Field-Hunter'!$C$9:$H$138,4,FALSE)</f>
        <v>#N/A</v>
      </c>
      <c r="R258" s="143" t="e">
        <f>VLOOKUP(C258,'Field-Hunter'!$C$9:$H$138,3,FALSE)</f>
        <v>#N/A</v>
      </c>
      <c r="S258" s="143" t="e">
        <f>VLOOKUP(C258,'Field-Hunter'!$C$9:$M$138,11,FALSE)</f>
        <v>#N/A</v>
      </c>
      <c r="T258" s="143" t="e">
        <f>VLOOKUP(C258,'Field-Hunter'!$C$9:$M$138,10,FALSE)</f>
        <v>#N/A</v>
      </c>
      <c r="U258" s="143" t="e">
        <f>VLOOKUP(C258,'Field-Hunter'!$C$9:$M$138,9,FALSE)</f>
        <v>#N/A</v>
      </c>
      <c r="V258" s="143" t="e">
        <f>VLOOKUP(C258,'Field-Hunter'!$C$9:$M$138,8,FALSE)</f>
        <v>#N/A</v>
      </c>
    </row>
    <row r="259" spans="1:22" ht="12.75">
      <c r="A259" s="4" t="s">
        <v>789</v>
      </c>
      <c r="B259" s="15" t="s">
        <v>484</v>
      </c>
      <c r="C259" s="12"/>
      <c r="D259" s="14"/>
      <c r="E259" s="14"/>
      <c r="F259" s="14"/>
      <c r="G259" s="14"/>
      <c r="H259" s="14"/>
      <c r="I259" s="14"/>
      <c r="J259" s="14"/>
      <c r="K259" s="14"/>
      <c r="L259" s="14"/>
      <c r="M259" s="14"/>
      <c r="N259" s="14"/>
      <c r="O259" s="143" t="e">
        <f>VLOOKUP(C259,'Field-Hunter'!$C$9:$H$138,6,FALSE)</f>
        <v>#N/A</v>
      </c>
      <c r="P259" s="143" t="e">
        <f>VLOOKUP(C259,'Field-Hunter'!$C$9:$H$138,5,FALSE)</f>
        <v>#N/A</v>
      </c>
      <c r="Q259" s="143" t="e">
        <f>VLOOKUP(C259,'Field-Hunter'!$C$9:$H$138,4,FALSE)</f>
        <v>#N/A</v>
      </c>
      <c r="R259" s="143" t="e">
        <f>VLOOKUP(C259,'Field-Hunter'!$C$9:$H$138,3,FALSE)</f>
        <v>#N/A</v>
      </c>
      <c r="S259" s="143" t="e">
        <f>VLOOKUP(C259,'Field-Hunter'!$C$9:$M$138,11,FALSE)</f>
        <v>#N/A</v>
      </c>
      <c r="T259" s="143" t="e">
        <f>VLOOKUP(C259,'Field-Hunter'!$C$9:$M$138,10,FALSE)</f>
        <v>#N/A</v>
      </c>
      <c r="U259" s="143" t="e">
        <f>VLOOKUP(C259,'Field-Hunter'!$C$9:$M$138,9,FALSE)</f>
        <v>#N/A</v>
      </c>
      <c r="V259" s="143" t="e">
        <f>VLOOKUP(C259,'Field-Hunter'!$C$9:$M$138,8,FALSE)</f>
        <v>#N/A</v>
      </c>
    </row>
    <row r="260" spans="1:22" ht="12.75">
      <c r="A260" s="4" t="s">
        <v>790</v>
      </c>
      <c r="B260" s="15" t="s">
        <v>485</v>
      </c>
      <c r="C260" s="12"/>
      <c r="D260" s="14"/>
      <c r="E260" s="14"/>
      <c r="F260" s="14"/>
      <c r="G260" s="14"/>
      <c r="H260" s="14"/>
      <c r="I260" s="14"/>
      <c r="J260" s="14"/>
      <c r="K260" s="14"/>
      <c r="L260" s="14"/>
      <c r="M260" s="14"/>
      <c r="N260" s="14"/>
      <c r="O260" s="143" t="e">
        <f>VLOOKUP(C260,'Field-Hunter'!$C$9:$H$138,6,FALSE)</f>
        <v>#N/A</v>
      </c>
      <c r="P260" s="143" t="e">
        <f>VLOOKUP(C260,'Field-Hunter'!$C$9:$H$138,5,FALSE)</f>
        <v>#N/A</v>
      </c>
      <c r="Q260" s="143" t="e">
        <f>VLOOKUP(C260,'Field-Hunter'!$C$9:$H$138,4,FALSE)</f>
        <v>#N/A</v>
      </c>
      <c r="R260" s="143" t="e">
        <f>VLOOKUP(C260,'Field-Hunter'!$C$9:$H$138,3,FALSE)</f>
        <v>#N/A</v>
      </c>
      <c r="S260" s="143" t="e">
        <f>VLOOKUP(C260,'Field-Hunter'!$C$9:$M$138,11,FALSE)</f>
        <v>#N/A</v>
      </c>
      <c r="T260" s="143" t="e">
        <f>VLOOKUP(C260,'Field-Hunter'!$C$9:$M$138,10,FALSE)</f>
        <v>#N/A</v>
      </c>
      <c r="U260" s="143" t="e">
        <f>VLOOKUP(C260,'Field-Hunter'!$C$9:$M$138,9,FALSE)</f>
        <v>#N/A</v>
      </c>
      <c r="V260" s="143" t="e">
        <f>VLOOKUP(C260,'Field-Hunter'!$C$9:$M$138,8,FALSE)</f>
        <v>#N/A</v>
      </c>
    </row>
    <row r="261" spans="1:22" ht="12.75">
      <c r="A261" s="4" t="s">
        <v>791</v>
      </c>
      <c r="B261" s="15" t="s">
        <v>106</v>
      </c>
      <c r="C261" s="12"/>
      <c r="D261" s="14"/>
      <c r="E261" s="14"/>
      <c r="F261" s="14"/>
      <c r="G261" s="14"/>
      <c r="H261" s="14"/>
      <c r="I261" s="14"/>
      <c r="J261" s="14"/>
      <c r="K261" s="14"/>
      <c r="L261" s="14"/>
      <c r="M261" s="14"/>
      <c r="N261" s="14"/>
      <c r="O261" s="143" t="e">
        <f>VLOOKUP(C261,'Field-Hunter'!$C$9:$H$138,6,FALSE)</f>
        <v>#N/A</v>
      </c>
      <c r="P261" s="143" t="e">
        <f>VLOOKUP(C261,'Field-Hunter'!$C$9:$H$138,5,FALSE)</f>
        <v>#N/A</v>
      </c>
      <c r="Q261" s="143" t="e">
        <f>VLOOKUP(C261,'Field-Hunter'!$C$9:$H$138,4,FALSE)</f>
        <v>#N/A</v>
      </c>
      <c r="R261" s="143" t="e">
        <f>VLOOKUP(C261,'Field-Hunter'!$C$9:$H$138,3,FALSE)</f>
        <v>#N/A</v>
      </c>
      <c r="S261" s="143" t="e">
        <f>VLOOKUP(C261,'Field-Hunter'!$C$9:$M$138,11,FALSE)</f>
        <v>#N/A</v>
      </c>
      <c r="T261" s="143" t="e">
        <f>VLOOKUP(C261,'Field-Hunter'!$C$9:$M$138,10,FALSE)</f>
        <v>#N/A</v>
      </c>
      <c r="U261" s="143" t="e">
        <f>VLOOKUP(C261,'Field-Hunter'!$C$9:$M$138,9,FALSE)</f>
        <v>#N/A</v>
      </c>
      <c r="V261" s="143" t="e">
        <f>VLOOKUP(C261,'Field-Hunter'!$C$9:$M$138,8,FALSE)</f>
        <v>#N/A</v>
      </c>
    </row>
    <row r="262" spans="1:22" ht="12.75">
      <c r="A262" s="4" t="s">
        <v>792</v>
      </c>
      <c r="B262" s="15" t="s">
        <v>486</v>
      </c>
      <c r="C262" s="12"/>
      <c r="D262" s="14"/>
      <c r="E262" s="14"/>
      <c r="F262" s="14"/>
      <c r="G262" s="14"/>
      <c r="H262" s="14"/>
      <c r="I262" s="14"/>
      <c r="J262" s="14"/>
      <c r="K262" s="14"/>
      <c r="L262" s="14"/>
      <c r="M262" s="14"/>
      <c r="N262" s="14"/>
      <c r="O262" s="143" t="e">
        <f>VLOOKUP(C262,'Field-Hunter'!$C$9:$H$138,6,FALSE)</f>
        <v>#N/A</v>
      </c>
      <c r="P262" s="143" t="e">
        <f>VLOOKUP(C262,'Field-Hunter'!$C$9:$H$138,5,FALSE)</f>
        <v>#N/A</v>
      </c>
      <c r="Q262" s="143" t="e">
        <f>VLOOKUP(C262,'Field-Hunter'!$C$9:$H$138,4,FALSE)</f>
        <v>#N/A</v>
      </c>
      <c r="R262" s="143" t="e">
        <f>VLOOKUP(C262,'Field-Hunter'!$C$9:$H$138,3,FALSE)</f>
        <v>#N/A</v>
      </c>
      <c r="S262" s="143" t="e">
        <f>VLOOKUP(C262,'Field-Hunter'!$C$9:$M$138,11,FALSE)</f>
        <v>#N/A</v>
      </c>
      <c r="T262" s="143" t="e">
        <f>VLOOKUP(C262,'Field-Hunter'!$C$9:$M$138,10,FALSE)</f>
        <v>#N/A</v>
      </c>
      <c r="U262" s="143" t="e">
        <f>VLOOKUP(C262,'Field-Hunter'!$C$9:$M$138,9,FALSE)</f>
        <v>#N/A</v>
      </c>
      <c r="V262" s="143" t="e">
        <f>VLOOKUP(C262,'Field-Hunter'!$C$9:$M$138,8,FALSE)</f>
        <v>#N/A</v>
      </c>
    </row>
    <row r="263" spans="1:22" ht="12.75">
      <c r="A263" s="4" t="s">
        <v>793</v>
      </c>
      <c r="B263" s="15" t="s">
        <v>487</v>
      </c>
      <c r="C263" s="12"/>
      <c r="D263" s="14"/>
      <c r="E263" s="14"/>
      <c r="F263" s="14"/>
      <c r="G263" s="14"/>
      <c r="H263" s="14"/>
      <c r="I263" s="14"/>
      <c r="J263" s="14"/>
      <c r="K263" s="14"/>
      <c r="L263" s="14"/>
      <c r="M263" s="14"/>
      <c r="N263" s="14"/>
      <c r="O263" s="143" t="e">
        <f>VLOOKUP(C263,'Field-Hunter'!$C$9:$H$138,6,FALSE)</f>
        <v>#N/A</v>
      </c>
      <c r="P263" s="143" t="e">
        <f>VLOOKUP(C263,'Field-Hunter'!$C$9:$H$138,5,FALSE)</f>
        <v>#N/A</v>
      </c>
      <c r="Q263" s="143" t="e">
        <f>VLOOKUP(C263,'Field-Hunter'!$C$9:$H$138,4,FALSE)</f>
        <v>#N/A</v>
      </c>
      <c r="R263" s="143" t="e">
        <f>VLOOKUP(C263,'Field-Hunter'!$C$9:$H$138,3,FALSE)</f>
        <v>#N/A</v>
      </c>
      <c r="S263" s="143" t="e">
        <f>VLOOKUP(C263,'Field-Hunter'!$C$9:$M$138,11,FALSE)</f>
        <v>#N/A</v>
      </c>
      <c r="T263" s="143" t="e">
        <f>VLOOKUP(C263,'Field-Hunter'!$C$9:$M$138,10,FALSE)</f>
        <v>#N/A</v>
      </c>
      <c r="U263" s="143" t="e">
        <f>VLOOKUP(C263,'Field-Hunter'!$C$9:$M$138,9,FALSE)</f>
        <v>#N/A</v>
      </c>
      <c r="V263" s="143" t="e">
        <f>VLOOKUP(C263,'Field-Hunter'!$C$9:$M$138,8,FALSE)</f>
        <v>#N/A</v>
      </c>
    </row>
    <row r="264" spans="1:22" ht="12.75">
      <c r="A264" s="4" t="s">
        <v>794</v>
      </c>
      <c r="B264" s="15" t="s">
        <v>488</v>
      </c>
      <c r="C264" s="12"/>
      <c r="D264" s="14"/>
      <c r="E264" s="14"/>
      <c r="F264" s="14"/>
      <c r="G264" s="14"/>
      <c r="H264" s="14"/>
      <c r="I264" s="14"/>
      <c r="J264" s="14"/>
      <c r="K264" s="14"/>
      <c r="L264" s="14"/>
      <c r="M264" s="14"/>
      <c r="N264" s="14"/>
      <c r="O264" s="143" t="e">
        <f>VLOOKUP(C264,'Field-Hunter'!$C$9:$H$138,6,FALSE)</f>
        <v>#N/A</v>
      </c>
      <c r="P264" s="143" t="e">
        <f>VLOOKUP(C264,'Field-Hunter'!$C$9:$H$138,5,FALSE)</f>
        <v>#N/A</v>
      </c>
      <c r="Q264" s="143" t="e">
        <f>VLOOKUP(C264,'Field-Hunter'!$C$9:$H$138,4,FALSE)</f>
        <v>#N/A</v>
      </c>
      <c r="R264" s="143" t="e">
        <f>VLOOKUP(C264,'Field-Hunter'!$C$9:$H$138,3,FALSE)</f>
        <v>#N/A</v>
      </c>
      <c r="S264" s="143" t="e">
        <f>VLOOKUP(C264,'Field-Hunter'!$C$9:$M$138,11,FALSE)</f>
        <v>#N/A</v>
      </c>
      <c r="T264" s="143" t="e">
        <f>VLOOKUP(C264,'Field-Hunter'!$C$9:$M$138,10,FALSE)</f>
        <v>#N/A</v>
      </c>
      <c r="U264" s="143" t="e">
        <f>VLOOKUP(C264,'Field-Hunter'!$C$9:$M$138,9,FALSE)</f>
        <v>#N/A</v>
      </c>
      <c r="V264" s="143" t="e">
        <f>VLOOKUP(C264,'Field-Hunter'!$C$9:$M$138,8,FALSE)</f>
        <v>#N/A</v>
      </c>
    </row>
    <row r="265" spans="1:22" ht="12.75">
      <c r="A265" s="4" t="s">
        <v>795</v>
      </c>
      <c r="B265" s="15" t="s">
        <v>489</v>
      </c>
      <c r="C265" s="12"/>
      <c r="D265" s="14"/>
      <c r="E265" s="14"/>
      <c r="F265" s="14"/>
      <c r="G265" s="14"/>
      <c r="H265" s="14"/>
      <c r="I265" s="14"/>
      <c r="J265" s="14"/>
      <c r="K265" s="14"/>
      <c r="L265" s="14"/>
      <c r="M265" s="14"/>
      <c r="N265" s="14"/>
      <c r="O265" s="143" t="e">
        <f>VLOOKUP(C265,'Field-Hunter'!$C$9:$H$138,6,FALSE)</f>
        <v>#N/A</v>
      </c>
      <c r="P265" s="143" t="e">
        <f>VLOOKUP(C265,'Field-Hunter'!$C$9:$H$138,5,FALSE)</f>
        <v>#N/A</v>
      </c>
      <c r="Q265" s="143" t="e">
        <f>VLOOKUP(C265,'Field-Hunter'!$C$9:$H$138,4,FALSE)</f>
        <v>#N/A</v>
      </c>
      <c r="R265" s="143" t="e">
        <f>VLOOKUP(C265,'Field-Hunter'!$C$9:$H$138,3,FALSE)</f>
        <v>#N/A</v>
      </c>
      <c r="S265" s="143" t="e">
        <f>VLOOKUP(C265,'Field-Hunter'!$C$9:$M$138,11,FALSE)</f>
        <v>#N/A</v>
      </c>
      <c r="T265" s="143" t="e">
        <f>VLOOKUP(C265,'Field-Hunter'!$C$9:$M$138,10,FALSE)</f>
        <v>#N/A</v>
      </c>
      <c r="U265" s="143" t="e">
        <f>VLOOKUP(C265,'Field-Hunter'!$C$9:$M$138,9,FALSE)</f>
        <v>#N/A</v>
      </c>
      <c r="V265" s="143" t="e">
        <f>VLOOKUP(C265,'Field-Hunter'!$C$9:$M$138,8,FALSE)</f>
        <v>#N/A</v>
      </c>
    </row>
    <row r="266" spans="1:22" ht="12.75">
      <c r="A266" s="4" t="s">
        <v>796</v>
      </c>
      <c r="B266" s="15" t="s">
        <v>490</v>
      </c>
      <c r="C266" s="12"/>
      <c r="D266" s="14"/>
      <c r="E266" s="14"/>
      <c r="F266" s="14"/>
      <c r="G266" s="14"/>
      <c r="H266" s="14"/>
      <c r="I266" s="14"/>
      <c r="J266" s="14"/>
      <c r="K266" s="14"/>
      <c r="L266" s="14"/>
      <c r="M266" s="14"/>
      <c r="N266" s="14"/>
      <c r="O266" s="143" t="e">
        <f>VLOOKUP(C266,'Field-Hunter'!$C$9:$H$138,6,FALSE)</f>
        <v>#N/A</v>
      </c>
      <c r="P266" s="143" t="e">
        <f>VLOOKUP(C266,'Field-Hunter'!$C$9:$H$138,5,FALSE)</f>
        <v>#N/A</v>
      </c>
      <c r="Q266" s="143" t="e">
        <f>VLOOKUP(C266,'Field-Hunter'!$C$9:$H$138,4,FALSE)</f>
        <v>#N/A</v>
      </c>
      <c r="R266" s="143" t="e">
        <f>VLOOKUP(C266,'Field-Hunter'!$C$9:$H$138,3,FALSE)</f>
        <v>#N/A</v>
      </c>
      <c r="S266" s="143" t="e">
        <f>VLOOKUP(C266,'Field-Hunter'!$C$9:$M$138,11,FALSE)</f>
        <v>#N/A</v>
      </c>
      <c r="T266" s="143" t="e">
        <f>VLOOKUP(C266,'Field-Hunter'!$C$9:$M$138,10,FALSE)</f>
        <v>#N/A</v>
      </c>
      <c r="U266" s="143" t="e">
        <f>VLOOKUP(C266,'Field-Hunter'!$C$9:$M$138,9,FALSE)</f>
        <v>#N/A</v>
      </c>
      <c r="V266" s="143" t="e">
        <f>VLOOKUP(C266,'Field-Hunter'!$C$9:$M$138,8,FALSE)</f>
        <v>#N/A</v>
      </c>
    </row>
    <row r="267" spans="1:22" ht="12.75">
      <c r="A267" s="4" t="s">
        <v>797</v>
      </c>
      <c r="B267" s="15" t="s">
        <v>491</v>
      </c>
      <c r="C267" s="12"/>
      <c r="D267" s="14"/>
      <c r="E267" s="14"/>
      <c r="F267" s="14"/>
      <c r="G267" s="14"/>
      <c r="H267" s="14"/>
      <c r="I267" s="14"/>
      <c r="J267" s="14"/>
      <c r="K267" s="14"/>
      <c r="L267" s="14"/>
      <c r="M267" s="14"/>
      <c r="N267" s="14"/>
      <c r="O267" s="143" t="e">
        <f>VLOOKUP(C267,'Field-Hunter'!$C$9:$H$138,6,FALSE)</f>
        <v>#N/A</v>
      </c>
      <c r="P267" s="143" t="e">
        <f>VLOOKUP(C267,'Field-Hunter'!$C$9:$H$138,5,FALSE)</f>
        <v>#N/A</v>
      </c>
      <c r="Q267" s="143" t="e">
        <f>VLOOKUP(C267,'Field-Hunter'!$C$9:$H$138,4,FALSE)</f>
        <v>#N/A</v>
      </c>
      <c r="R267" s="143" t="e">
        <f>VLOOKUP(C267,'Field-Hunter'!$C$9:$H$138,3,FALSE)</f>
        <v>#N/A</v>
      </c>
      <c r="S267" s="143" t="e">
        <f>VLOOKUP(C267,'Field-Hunter'!$C$9:$M$138,11,FALSE)</f>
        <v>#N/A</v>
      </c>
      <c r="T267" s="143" t="e">
        <f>VLOOKUP(C267,'Field-Hunter'!$C$9:$M$138,10,FALSE)</f>
        <v>#N/A</v>
      </c>
      <c r="U267" s="143" t="e">
        <f>VLOOKUP(C267,'Field-Hunter'!$C$9:$M$138,9,FALSE)</f>
        <v>#N/A</v>
      </c>
      <c r="V267" s="143" t="e">
        <f>VLOOKUP(C267,'Field-Hunter'!$C$9:$M$138,8,FALSE)</f>
        <v>#N/A</v>
      </c>
    </row>
    <row r="268" spans="1:22" ht="12.75">
      <c r="A268" s="4" t="s">
        <v>798</v>
      </c>
      <c r="B268" s="15" t="s">
        <v>492</v>
      </c>
      <c r="C268" s="12"/>
      <c r="D268" s="14"/>
      <c r="E268" s="14"/>
      <c r="F268" s="14"/>
      <c r="G268" s="14"/>
      <c r="H268" s="14"/>
      <c r="I268" s="14"/>
      <c r="J268" s="14"/>
      <c r="K268" s="14"/>
      <c r="L268" s="14"/>
      <c r="M268" s="14"/>
      <c r="N268" s="14"/>
      <c r="O268" s="143" t="e">
        <f>VLOOKUP(C268,'Field-Hunter'!$C$9:$H$138,6,FALSE)</f>
        <v>#N/A</v>
      </c>
      <c r="P268" s="143" t="e">
        <f>VLOOKUP(C268,'Field-Hunter'!$C$9:$H$138,5,FALSE)</f>
        <v>#N/A</v>
      </c>
      <c r="Q268" s="143" t="e">
        <f>VLOOKUP(C268,'Field-Hunter'!$C$9:$H$138,4,FALSE)</f>
        <v>#N/A</v>
      </c>
      <c r="R268" s="143" t="e">
        <f>VLOOKUP(C268,'Field-Hunter'!$C$9:$H$138,3,FALSE)</f>
        <v>#N/A</v>
      </c>
      <c r="S268" s="143" t="e">
        <f>VLOOKUP(C268,'Field-Hunter'!$C$9:$M$138,11,FALSE)</f>
        <v>#N/A</v>
      </c>
      <c r="T268" s="143" t="e">
        <f>VLOOKUP(C268,'Field-Hunter'!$C$9:$M$138,10,FALSE)</f>
        <v>#N/A</v>
      </c>
      <c r="U268" s="143" t="e">
        <f>VLOOKUP(C268,'Field-Hunter'!$C$9:$M$138,9,FALSE)</f>
        <v>#N/A</v>
      </c>
      <c r="V268" s="143" t="e">
        <f>VLOOKUP(C268,'Field-Hunter'!$C$9:$M$138,8,FALSE)</f>
        <v>#N/A</v>
      </c>
    </row>
    <row r="269" spans="1:22" ht="12.75">
      <c r="A269" s="4" t="s">
        <v>799</v>
      </c>
      <c r="B269" s="15" t="s">
        <v>493</v>
      </c>
      <c r="C269" s="12"/>
      <c r="D269" s="14"/>
      <c r="E269" s="14"/>
      <c r="F269" s="14"/>
      <c r="G269" s="14"/>
      <c r="H269" s="14"/>
      <c r="I269" s="14"/>
      <c r="J269" s="14"/>
      <c r="K269" s="14"/>
      <c r="L269" s="14"/>
      <c r="M269" s="14"/>
      <c r="N269" s="14"/>
      <c r="O269" s="143" t="e">
        <f>VLOOKUP(C269,'Field-Hunter'!$C$9:$H$138,6,FALSE)</f>
        <v>#N/A</v>
      </c>
      <c r="P269" s="143" t="e">
        <f>VLOOKUP(C269,'Field-Hunter'!$C$9:$H$138,5,FALSE)</f>
        <v>#N/A</v>
      </c>
      <c r="Q269" s="143" t="e">
        <f>VLOOKUP(C269,'Field-Hunter'!$C$9:$H$138,4,FALSE)</f>
        <v>#N/A</v>
      </c>
      <c r="R269" s="143" t="e">
        <f>VLOOKUP(C269,'Field-Hunter'!$C$9:$H$138,3,FALSE)</f>
        <v>#N/A</v>
      </c>
      <c r="S269" s="143" t="e">
        <f>VLOOKUP(C269,'Field-Hunter'!$C$9:$M$138,11,FALSE)</f>
        <v>#N/A</v>
      </c>
      <c r="T269" s="143" t="e">
        <f>VLOOKUP(C269,'Field-Hunter'!$C$9:$M$138,10,FALSE)</f>
        <v>#N/A</v>
      </c>
      <c r="U269" s="143" t="e">
        <f>VLOOKUP(C269,'Field-Hunter'!$C$9:$M$138,9,FALSE)</f>
        <v>#N/A</v>
      </c>
      <c r="V269" s="143" t="e">
        <f>VLOOKUP(C269,'Field-Hunter'!$C$9:$M$138,8,FALSE)</f>
        <v>#N/A</v>
      </c>
    </row>
    <row r="270" spans="1:22" ht="12.75">
      <c r="A270" s="4" t="s">
        <v>800</v>
      </c>
      <c r="B270" s="15" t="s">
        <v>494</v>
      </c>
      <c r="C270" s="12"/>
      <c r="D270" s="14"/>
      <c r="E270" s="14"/>
      <c r="F270" s="14"/>
      <c r="G270" s="14"/>
      <c r="H270" s="14"/>
      <c r="I270" s="14"/>
      <c r="J270" s="14"/>
      <c r="K270" s="14"/>
      <c r="L270" s="14"/>
      <c r="M270" s="14"/>
      <c r="N270" s="14"/>
      <c r="O270" s="143" t="e">
        <f>VLOOKUP(C270,'Field-Hunter'!$C$9:$H$138,6,FALSE)</f>
        <v>#N/A</v>
      </c>
      <c r="P270" s="143" t="e">
        <f>VLOOKUP(C270,'Field-Hunter'!$C$9:$H$138,5,FALSE)</f>
        <v>#N/A</v>
      </c>
      <c r="Q270" s="143" t="e">
        <f>VLOOKUP(C270,'Field-Hunter'!$C$9:$H$138,4,FALSE)</f>
        <v>#N/A</v>
      </c>
      <c r="R270" s="143" t="e">
        <f>VLOOKUP(C270,'Field-Hunter'!$C$9:$H$138,3,FALSE)</f>
        <v>#N/A</v>
      </c>
      <c r="S270" s="143" t="e">
        <f>VLOOKUP(C270,'Field-Hunter'!$C$9:$M$138,11,FALSE)</f>
        <v>#N/A</v>
      </c>
      <c r="T270" s="143" t="e">
        <f>VLOOKUP(C270,'Field-Hunter'!$C$9:$M$138,10,FALSE)</f>
        <v>#N/A</v>
      </c>
      <c r="U270" s="143" t="e">
        <f>VLOOKUP(C270,'Field-Hunter'!$C$9:$M$138,9,FALSE)</f>
        <v>#N/A</v>
      </c>
      <c r="V270" s="143" t="e">
        <f>VLOOKUP(C270,'Field-Hunter'!$C$9:$M$138,8,FALSE)</f>
        <v>#N/A</v>
      </c>
    </row>
    <row r="271" spans="1:22" ht="12.75">
      <c r="A271" s="4" t="s">
        <v>801</v>
      </c>
      <c r="B271" s="15" t="s">
        <v>495</v>
      </c>
      <c r="C271" s="12"/>
      <c r="D271" s="14"/>
      <c r="E271" s="14"/>
      <c r="F271" s="14"/>
      <c r="G271" s="14"/>
      <c r="H271" s="14"/>
      <c r="I271" s="14"/>
      <c r="J271" s="14"/>
      <c r="K271" s="14"/>
      <c r="L271" s="14"/>
      <c r="M271" s="14"/>
      <c r="N271" s="14"/>
      <c r="O271" s="143" t="e">
        <f>VLOOKUP(C271,'Field-Hunter'!$C$9:$H$138,6,FALSE)</f>
        <v>#N/A</v>
      </c>
      <c r="P271" s="143" t="e">
        <f>VLOOKUP(C271,'Field-Hunter'!$C$9:$H$138,5,FALSE)</f>
        <v>#N/A</v>
      </c>
      <c r="Q271" s="143" t="e">
        <f>VLOOKUP(C271,'Field-Hunter'!$C$9:$H$138,4,FALSE)</f>
        <v>#N/A</v>
      </c>
      <c r="R271" s="143" t="e">
        <f>VLOOKUP(C271,'Field-Hunter'!$C$9:$H$138,3,FALSE)</f>
        <v>#N/A</v>
      </c>
      <c r="S271" s="143" t="e">
        <f>VLOOKUP(C271,'Field-Hunter'!$C$9:$M$138,11,FALSE)</f>
        <v>#N/A</v>
      </c>
      <c r="T271" s="143" t="e">
        <f>VLOOKUP(C271,'Field-Hunter'!$C$9:$M$138,10,FALSE)</f>
        <v>#N/A</v>
      </c>
      <c r="U271" s="143" t="e">
        <f>VLOOKUP(C271,'Field-Hunter'!$C$9:$M$138,9,FALSE)</f>
        <v>#N/A</v>
      </c>
      <c r="V271" s="143" t="e">
        <f>VLOOKUP(C271,'Field-Hunter'!$C$9:$M$138,8,FALSE)</f>
        <v>#N/A</v>
      </c>
    </row>
    <row r="272" spans="1:22" ht="12.75">
      <c r="A272" s="4" t="s">
        <v>802</v>
      </c>
      <c r="B272" s="15" t="s">
        <v>496</v>
      </c>
      <c r="C272" s="12"/>
      <c r="D272" s="14"/>
      <c r="E272" s="14"/>
      <c r="F272" s="14"/>
      <c r="G272" s="14"/>
      <c r="H272" s="14"/>
      <c r="I272" s="14"/>
      <c r="J272" s="14"/>
      <c r="K272" s="14"/>
      <c r="L272" s="14"/>
      <c r="M272" s="14"/>
      <c r="N272" s="14"/>
      <c r="O272" s="143" t="e">
        <f>VLOOKUP(C272,'Field-Hunter'!$C$9:$H$138,6,FALSE)</f>
        <v>#N/A</v>
      </c>
      <c r="P272" s="143" t="e">
        <f>VLOOKUP(C272,'Field-Hunter'!$C$9:$H$138,5,FALSE)</f>
        <v>#N/A</v>
      </c>
      <c r="Q272" s="143" t="e">
        <f>VLOOKUP(C272,'Field-Hunter'!$C$9:$H$138,4,FALSE)</f>
        <v>#N/A</v>
      </c>
      <c r="R272" s="143" t="e">
        <f>VLOOKUP(C272,'Field-Hunter'!$C$9:$H$138,3,FALSE)</f>
        <v>#N/A</v>
      </c>
      <c r="S272" s="143" t="e">
        <f>VLOOKUP(C272,'Field-Hunter'!$C$9:$M$138,11,FALSE)</f>
        <v>#N/A</v>
      </c>
      <c r="T272" s="143" t="e">
        <f>VLOOKUP(C272,'Field-Hunter'!$C$9:$M$138,10,FALSE)</f>
        <v>#N/A</v>
      </c>
      <c r="U272" s="143" t="e">
        <f>VLOOKUP(C272,'Field-Hunter'!$C$9:$M$138,9,FALSE)</f>
        <v>#N/A</v>
      </c>
      <c r="V272" s="143" t="e">
        <f>VLOOKUP(C272,'Field-Hunter'!$C$9:$M$138,8,FALSE)</f>
        <v>#N/A</v>
      </c>
    </row>
    <row r="273" spans="1:22" ht="12.75">
      <c r="A273" s="4" t="s">
        <v>803</v>
      </c>
      <c r="B273" s="15" t="s">
        <v>52</v>
      </c>
      <c r="C273" s="12"/>
      <c r="D273" s="14"/>
      <c r="E273" s="14"/>
      <c r="F273" s="14"/>
      <c r="G273" s="14"/>
      <c r="H273" s="14"/>
      <c r="I273" s="14"/>
      <c r="J273" s="14"/>
      <c r="K273" s="14"/>
      <c r="L273" s="14"/>
      <c r="M273" s="14"/>
      <c r="N273" s="14"/>
      <c r="O273" s="143" t="e">
        <f>VLOOKUP(C273,'Field-Hunter'!$C$9:$H$138,6,FALSE)</f>
        <v>#N/A</v>
      </c>
      <c r="P273" s="143" t="e">
        <f>VLOOKUP(C273,'Field-Hunter'!$C$9:$H$138,5,FALSE)</f>
        <v>#N/A</v>
      </c>
      <c r="Q273" s="143" t="e">
        <f>VLOOKUP(C273,'Field-Hunter'!$C$9:$H$138,4,FALSE)</f>
        <v>#N/A</v>
      </c>
      <c r="R273" s="143" t="e">
        <f>VLOOKUP(C273,'Field-Hunter'!$C$9:$H$138,3,FALSE)</f>
        <v>#N/A</v>
      </c>
      <c r="S273" s="143" t="e">
        <f>VLOOKUP(C273,'Field-Hunter'!$C$9:$M$138,11,FALSE)</f>
        <v>#N/A</v>
      </c>
      <c r="T273" s="143" t="e">
        <f>VLOOKUP(C273,'Field-Hunter'!$C$9:$M$138,10,FALSE)</f>
        <v>#N/A</v>
      </c>
      <c r="U273" s="143" t="e">
        <f>VLOOKUP(C273,'Field-Hunter'!$C$9:$M$138,9,FALSE)</f>
        <v>#N/A</v>
      </c>
      <c r="V273" s="143" t="e">
        <f>VLOOKUP(C273,'Field-Hunter'!$C$9:$M$138,8,FALSE)</f>
        <v>#N/A</v>
      </c>
    </row>
    <row r="274" spans="1:22" ht="12.75">
      <c r="A274" s="4" t="s">
        <v>804</v>
      </c>
      <c r="B274" s="15" t="s">
        <v>497</v>
      </c>
      <c r="C274" s="12"/>
      <c r="D274" s="14"/>
      <c r="E274" s="14"/>
      <c r="F274" s="14"/>
      <c r="G274" s="14"/>
      <c r="H274" s="14"/>
      <c r="I274" s="14"/>
      <c r="J274" s="14"/>
      <c r="K274" s="14"/>
      <c r="L274" s="14"/>
      <c r="M274" s="14"/>
      <c r="N274" s="14"/>
      <c r="O274" s="143" t="e">
        <f>VLOOKUP(C274,'Field-Hunter'!$C$9:$H$138,6,FALSE)</f>
        <v>#N/A</v>
      </c>
      <c r="P274" s="143" t="e">
        <f>VLOOKUP(C274,'Field-Hunter'!$C$9:$H$138,5,FALSE)</f>
        <v>#N/A</v>
      </c>
      <c r="Q274" s="143" t="e">
        <f>VLOOKUP(C274,'Field-Hunter'!$C$9:$H$138,4,FALSE)</f>
        <v>#N/A</v>
      </c>
      <c r="R274" s="143" t="e">
        <f>VLOOKUP(C274,'Field-Hunter'!$C$9:$H$138,3,FALSE)</f>
        <v>#N/A</v>
      </c>
      <c r="S274" s="143" t="e">
        <f>VLOOKUP(C274,'Field-Hunter'!$C$9:$M$138,11,FALSE)</f>
        <v>#N/A</v>
      </c>
      <c r="T274" s="143" t="e">
        <f>VLOOKUP(C274,'Field-Hunter'!$C$9:$M$138,10,FALSE)</f>
        <v>#N/A</v>
      </c>
      <c r="U274" s="143" t="e">
        <f>VLOOKUP(C274,'Field-Hunter'!$C$9:$M$138,9,FALSE)</f>
        <v>#N/A</v>
      </c>
      <c r="V274" s="143" t="e">
        <f>VLOOKUP(C274,'Field-Hunter'!$C$9:$M$138,8,FALSE)</f>
        <v>#N/A</v>
      </c>
    </row>
    <row r="275" spans="1:22" ht="12.75">
      <c r="A275" s="4" t="s">
        <v>805</v>
      </c>
      <c r="B275" s="15" t="s">
        <v>498</v>
      </c>
      <c r="C275" s="12"/>
      <c r="D275" s="14"/>
      <c r="E275" s="14"/>
      <c r="F275" s="14"/>
      <c r="G275" s="14"/>
      <c r="H275" s="14"/>
      <c r="I275" s="14"/>
      <c r="J275" s="14"/>
      <c r="K275" s="14"/>
      <c r="L275" s="14"/>
      <c r="M275" s="14"/>
      <c r="N275" s="14"/>
      <c r="O275" s="143" t="e">
        <f>VLOOKUP(C275,'Field-Hunter'!$C$9:$H$138,6,FALSE)</f>
        <v>#N/A</v>
      </c>
      <c r="P275" s="143" t="e">
        <f>VLOOKUP(C275,'Field-Hunter'!$C$9:$H$138,5,FALSE)</f>
        <v>#N/A</v>
      </c>
      <c r="Q275" s="143" t="e">
        <f>VLOOKUP(C275,'Field-Hunter'!$C$9:$H$138,4,FALSE)</f>
        <v>#N/A</v>
      </c>
      <c r="R275" s="143" t="e">
        <f>VLOOKUP(C275,'Field-Hunter'!$C$9:$H$138,3,FALSE)</f>
        <v>#N/A</v>
      </c>
      <c r="S275" s="143" t="e">
        <f>VLOOKUP(C275,'Field-Hunter'!$C$9:$M$138,11,FALSE)</f>
        <v>#N/A</v>
      </c>
      <c r="T275" s="143" t="e">
        <f>VLOOKUP(C275,'Field-Hunter'!$C$9:$M$138,10,FALSE)</f>
        <v>#N/A</v>
      </c>
      <c r="U275" s="143" t="e">
        <f>VLOOKUP(C275,'Field-Hunter'!$C$9:$M$138,9,FALSE)</f>
        <v>#N/A</v>
      </c>
      <c r="V275" s="143" t="e">
        <f>VLOOKUP(C275,'Field-Hunter'!$C$9:$M$138,8,FALSE)</f>
        <v>#N/A</v>
      </c>
    </row>
    <row r="276" spans="1:22" ht="12.75">
      <c r="A276" s="4" t="s">
        <v>806</v>
      </c>
      <c r="B276" s="15" t="s">
        <v>499</v>
      </c>
      <c r="C276" s="12"/>
      <c r="D276" s="14"/>
      <c r="E276" s="14"/>
      <c r="F276" s="14"/>
      <c r="G276" s="14"/>
      <c r="H276" s="14"/>
      <c r="I276" s="14"/>
      <c r="J276" s="14"/>
      <c r="K276" s="14"/>
      <c r="L276" s="14"/>
      <c r="M276" s="14"/>
      <c r="N276" s="14"/>
      <c r="O276" s="143" t="e">
        <f>VLOOKUP(C276,'Field-Hunter'!$C$9:$H$138,6,FALSE)</f>
        <v>#N/A</v>
      </c>
      <c r="P276" s="143" t="e">
        <f>VLOOKUP(C276,'Field-Hunter'!$C$9:$H$138,5,FALSE)</f>
        <v>#N/A</v>
      </c>
      <c r="Q276" s="143" t="e">
        <f>VLOOKUP(C276,'Field-Hunter'!$C$9:$H$138,4,FALSE)</f>
        <v>#N/A</v>
      </c>
      <c r="R276" s="143" t="e">
        <f>VLOOKUP(C276,'Field-Hunter'!$C$9:$H$138,3,FALSE)</f>
        <v>#N/A</v>
      </c>
      <c r="S276" s="143" t="e">
        <f>VLOOKUP(C276,'Field-Hunter'!$C$9:$M$138,11,FALSE)</f>
        <v>#N/A</v>
      </c>
      <c r="T276" s="143" t="e">
        <f>VLOOKUP(C276,'Field-Hunter'!$C$9:$M$138,10,FALSE)</f>
        <v>#N/A</v>
      </c>
      <c r="U276" s="143" t="e">
        <f>VLOOKUP(C276,'Field-Hunter'!$C$9:$M$138,9,FALSE)</f>
        <v>#N/A</v>
      </c>
      <c r="V276" s="143" t="e">
        <f>VLOOKUP(C276,'Field-Hunter'!$C$9:$M$138,8,FALSE)</f>
        <v>#N/A</v>
      </c>
    </row>
    <row r="277" spans="1:22" ht="12.75">
      <c r="A277" s="4" t="s">
        <v>807</v>
      </c>
      <c r="B277" s="15" t="s">
        <v>500</v>
      </c>
      <c r="C277" s="12"/>
      <c r="D277" s="14"/>
      <c r="E277" s="14"/>
      <c r="F277" s="14"/>
      <c r="G277" s="14"/>
      <c r="H277" s="14"/>
      <c r="I277" s="14"/>
      <c r="J277" s="14"/>
      <c r="K277" s="14"/>
      <c r="L277" s="14"/>
      <c r="M277" s="14"/>
      <c r="N277" s="14"/>
      <c r="O277" s="143" t="e">
        <f>VLOOKUP(C277,'Field-Hunter'!$C$9:$H$138,6,FALSE)</f>
        <v>#N/A</v>
      </c>
      <c r="P277" s="143" t="e">
        <f>VLOOKUP(C277,'Field-Hunter'!$C$9:$H$138,5,FALSE)</f>
        <v>#N/A</v>
      </c>
      <c r="Q277" s="143" t="e">
        <f>VLOOKUP(C277,'Field-Hunter'!$C$9:$H$138,4,FALSE)</f>
        <v>#N/A</v>
      </c>
      <c r="R277" s="143" t="e">
        <f>VLOOKUP(C277,'Field-Hunter'!$C$9:$H$138,3,FALSE)</f>
        <v>#N/A</v>
      </c>
      <c r="S277" s="143" t="e">
        <f>VLOOKUP(C277,'Field-Hunter'!$C$9:$M$138,11,FALSE)</f>
        <v>#N/A</v>
      </c>
      <c r="T277" s="143" t="e">
        <f>VLOOKUP(C277,'Field-Hunter'!$C$9:$M$138,10,FALSE)</f>
        <v>#N/A</v>
      </c>
      <c r="U277" s="143" t="e">
        <f>VLOOKUP(C277,'Field-Hunter'!$C$9:$M$138,9,FALSE)</f>
        <v>#N/A</v>
      </c>
      <c r="V277" s="143" t="e">
        <f>VLOOKUP(C277,'Field-Hunter'!$C$9:$M$138,8,FALSE)</f>
        <v>#N/A</v>
      </c>
    </row>
    <row r="278" spans="1:22" ht="12.75">
      <c r="A278" s="4" t="s">
        <v>808</v>
      </c>
      <c r="B278" s="15" t="s">
        <v>501</v>
      </c>
      <c r="C278" s="12"/>
      <c r="D278" s="14"/>
      <c r="E278" s="14"/>
      <c r="F278" s="14"/>
      <c r="G278" s="14"/>
      <c r="H278" s="14"/>
      <c r="I278" s="14"/>
      <c r="J278" s="14"/>
      <c r="K278" s="14"/>
      <c r="L278" s="14"/>
      <c r="M278" s="14"/>
      <c r="N278" s="14"/>
      <c r="O278" s="143" t="e">
        <f>VLOOKUP(C278,'Field-Hunter'!$C$9:$H$138,6,FALSE)</f>
        <v>#N/A</v>
      </c>
      <c r="P278" s="143" t="e">
        <f>VLOOKUP(C278,'Field-Hunter'!$C$9:$H$138,5,FALSE)</f>
        <v>#N/A</v>
      </c>
      <c r="Q278" s="143" t="e">
        <f>VLOOKUP(C278,'Field-Hunter'!$C$9:$H$138,4,FALSE)</f>
        <v>#N/A</v>
      </c>
      <c r="R278" s="143" t="e">
        <f>VLOOKUP(C278,'Field-Hunter'!$C$9:$H$138,3,FALSE)</f>
        <v>#N/A</v>
      </c>
      <c r="S278" s="143" t="e">
        <f>VLOOKUP(C278,'Field-Hunter'!$C$9:$M$138,11,FALSE)</f>
        <v>#N/A</v>
      </c>
      <c r="T278" s="143" t="e">
        <f>VLOOKUP(C278,'Field-Hunter'!$C$9:$M$138,10,FALSE)</f>
        <v>#N/A</v>
      </c>
      <c r="U278" s="143" t="e">
        <f>VLOOKUP(C278,'Field-Hunter'!$C$9:$M$138,9,FALSE)</f>
        <v>#N/A</v>
      </c>
      <c r="V278" s="143" t="e">
        <f>VLOOKUP(C278,'Field-Hunter'!$C$9:$M$138,8,FALSE)</f>
        <v>#N/A</v>
      </c>
    </row>
    <row r="279" spans="1:22" ht="12.75">
      <c r="A279" s="4" t="s">
        <v>809</v>
      </c>
      <c r="B279" s="15" t="s">
        <v>502</v>
      </c>
      <c r="C279" s="12"/>
      <c r="D279" s="14"/>
      <c r="E279" s="14"/>
      <c r="F279" s="14"/>
      <c r="G279" s="14"/>
      <c r="H279" s="14"/>
      <c r="I279" s="14"/>
      <c r="J279" s="14"/>
      <c r="K279" s="14"/>
      <c r="L279" s="14"/>
      <c r="M279" s="14"/>
      <c r="N279" s="14"/>
      <c r="O279" s="143" t="e">
        <f>VLOOKUP(C279,'Field-Hunter'!$C$9:$H$138,6,FALSE)</f>
        <v>#N/A</v>
      </c>
      <c r="P279" s="143" t="e">
        <f>VLOOKUP(C279,'Field-Hunter'!$C$9:$H$138,5,FALSE)</f>
        <v>#N/A</v>
      </c>
      <c r="Q279" s="143" t="e">
        <f>VLOOKUP(C279,'Field-Hunter'!$C$9:$H$138,4,FALSE)</f>
        <v>#N/A</v>
      </c>
      <c r="R279" s="143" t="e">
        <f>VLOOKUP(C279,'Field-Hunter'!$C$9:$H$138,3,FALSE)</f>
        <v>#N/A</v>
      </c>
      <c r="S279" s="143" t="e">
        <f>VLOOKUP(C279,'Field-Hunter'!$C$9:$M$138,11,FALSE)</f>
        <v>#N/A</v>
      </c>
      <c r="T279" s="143" t="e">
        <f>VLOOKUP(C279,'Field-Hunter'!$C$9:$M$138,10,FALSE)</f>
        <v>#N/A</v>
      </c>
      <c r="U279" s="143" t="e">
        <f>VLOOKUP(C279,'Field-Hunter'!$C$9:$M$138,9,FALSE)</f>
        <v>#N/A</v>
      </c>
      <c r="V279" s="143" t="e">
        <f>VLOOKUP(C279,'Field-Hunter'!$C$9:$M$138,8,FALSE)</f>
        <v>#N/A</v>
      </c>
    </row>
    <row r="280" spans="1:22" ht="12.75">
      <c r="A280" s="4" t="s">
        <v>810</v>
      </c>
      <c r="B280" s="15" t="s">
        <v>503</v>
      </c>
      <c r="C280" s="12"/>
      <c r="D280" s="14"/>
      <c r="E280" s="14"/>
      <c r="F280" s="14"/>
      <c r="G280" s="14"/>
      <c r="H280" s="14"/>
      <c r="I280" s="14"/>
      <c r="J280" s="14"/>
      <c r="K280" s="14"/>
      <c r="L280" s="14"/>
      <c r="M280" s="14"/>
      <c r="N280" s="14"/>
      <c r="O280" s="143" t="e">
        <f>VLOOKUP(C280,'Field-Hunter'!$C$9:$H$138,6,FALSE)</f>
        <v>#N/A</v>
      </c>
      <c r="P280" s="143" t="e">
        <f>VLOOKUP(C280,'Field-Hunter'!$C$9:$H$138,5,FALSE)</f>
        <v>#N/A</v>
      </c>
      <c r="Q280" s="143" t="e">
        <f>VLOOKUP(C280,'Field-Hunter'!$C$9:$H$138,4,FALSE)</f>
        <v>#N/A</v>
      </c>
      <c r="R280" s="143" t="e">
        <f>VLOOKUP(C280,'Field-Hunter'!$C$9:$H$138,3,FALSE)</f>
        <v>#N/A</v>
      </c>
      <c r="S280" s="143" t="e">
        <f>VLOOKUP(C280,'Field-Hunter'!$C$9:$M$138,11,FALSE)</f>
        <v>#N/A</v>
      </c>
      <c r="T280" s="143" t="e">
        <f>VLOOKUP(C280,'Field-Hunter'!$C$9:$M$138,10,FALSE)</f>
        <v>#N/A</v>
      </c>
      <c r="U280" s="143" t="e">
        <f>VLOOKUP(C280,'Field-Hunter'!$C$9:$M$138,9,FALSE)</f>
        <v>#N/A</v>
      </c>
      <c r="V280" s="143" t="e">
        <f>VLOOKUP(C280,'Field-Hunter'!$C$9:$M$138,8,FALSE)</f>
        <v>#N/A</v>
      </c>
    </row>
    <row r="281" spans="1:22" ht="12.75">
      <c r="A281" s="4" t="s">
        <v>811</v>
      </c>
      <c r="B281" s="15" t="s">
        <v>504</v>
      </c>
      <c r="C281" s="12"/>
      <c r="D281" s="14"/>
      <c r="E281" s="14"/>
      <c r="F281" s="14"/>
      <c r="G281" s="14"/>
      <c r="H281" s="14"/>
      <c r="I281" s="14"/>
      <c r="J281" s="14"/>
      <c r="K281" s="14"/>
      <c r="L281" s="14"/>
      <c r="M281" s="14"/>
      <c r="N281" s="14"/>
      <c r="O281" s="143" t="e">
        <f>VLOOKUP(C281,'Field-Hunter'!$C$9:$H$138,6,FALSE)</f>
        <v>#N/A</v>
      </c>
      <c r="P281" s="143" t="e">
        <f>VLOOKUP(C281,'Field-Hunter'!$C$9:$H$138,5,FALSE)</f>
        <v>#N/A</v>
      </c>
      <c r="Q281" s="143" t="e">
        <f>VLOOKUP(C281,'Field-Hunter'!$C$9:$H$138,4,FALSE)</f>
        <v>#N/A</v>
      </c>
      <c r="R281" s="143" t="e">
        <f>VLOOKUP(C281,'Field-Hunter'!$C$9:$H$138,3,FALSE)</f>
        <v>#N/A</v>
      </c>
      <c r="S281" s="143" t="e">
        <f>VLOOKUP(C281,'Field-Hunter'!$C$9:$M$138,11,FALSE)</f>
        <v>#N/A</v>
      </c>
      <c r="T281" s="143" t="e">
        <f>VLOOKUP(C281,'Field-Hunter'!$C$9:$M$138,10,FALSE)</f>
        <v>#N/A</v>
      </c>
      <c r="U281" s="143" t="e">
        <f>VLOOKUP(C281,'Field-Hunter'!$C$9:$M$138,9,FALSE)</f>
        <v>#N/A</v>
      </c>
      <c r="V281" s="143" t="e">
        <f>VLOOKUP(C281,'Field-Hunter'!$C$9:$M$138,8,FALSE)</f>
        <v>#N/A</v>
      </c>
    </row>
    <row r="282" spans="1:22" ht="12.75">
      <c r="A282" s="4" t="s">
        <v>812</v>
      </c>
      <c r="B282" s="15" t="s">
        <v>118</v>
      </c>
      <c r="C282" s="12"/>
      <c r="D282" s="14"/>
      <c r="E282" s="14"/>
      <c r="F282" s="14"/>
      <c r="G282" s="14"/>
      <c r="H282" s="14"/>
      <c r="I282" s="14"/>
      <c r="J282" s="14"/>
      <c r="K282" s="14"/>
      <c r="L282" s="14"/>
      <c r="M282" s="14"/>
      <c r="N282" s="14"/>
      <c r="O282" s="143" t="e">
        <f>VLOOKUP(C282,'Field-Hunter'!$C$9:$H$138,6,FALSE)</f>
        <v>#N/A</v>
      </c>
      <c r="P282" s="143" t="e">
        <f>VLOOKUP(C282,'Field-Hunter'!$C$9:$H$138,5,FALSE)</f>
        <v>#N/A</v>
      </c>
      <c r="Q282" s="143" t="e">
        <f>VLOOKUP(C282,'Field-Hunter'!$C$9:$H$138,4,FALSE)</f>
        <v>#N/A</v>
      </c>
      <c r="R282" s="143" t="e">
        <f>VLOOKUP(C282,'Field-Hunter'!$C$9:$H$138,3,FALSE)</f>
        <v>#N/A</v>
      </c>
      <c r="S282" s="143" t="e">
        <f>VLOOKUP(C282,'Field-Hunter'!$C$9:$M$138,11,FALSE)</f>
        <v>#N/A</v>
      </c>
      <c r="T282" s="143" t="e">
        <f>VLOOKUP(C282,'Field-Hunter'!$C$9:$M$138,10,FALSE)</f>
        <v>#N/A</v>
      </c>
      <c r="U282" s="143" t="e">
        <f>VLOOKUP(C282,'Field-Hunter'!$C$9:$M$138,9,FALSE)</f>
        <v>#N/A</v>
      </c>
      <c r="V282" s="143" t="e">
        <f>VLOOKUP(C282,'Field-Hunter'!$C$9:$M$138,8,FALSE)</f>
        <v>#N/A</v>
      </c>
    </row>
    <row r="283" spans="1:22" ht="12.75">
      <c r="A283" s="4" t="s">
        <v>813</v>
      </c>
      <c r="B283" s="15" t="s">
        <v>58</v>
      </c>
      <c r="C283" s="12" t="s">
        <v>246</v>
      </c>
      <c r="D283" s="14">
        <v>194</v>
      </c>
      <c r="E283" s="14">
        <v>166</v>
      </c>
      <c r="F283" s="14"/>
      <c r="G283" s="14"/>
      <c r="H283" s="14"/>
      <c r="I283" s="14"/>
      <c r="J283" s="14"/>
      <c r="K283" s="14"/>
      <c r="L283" s="14"/>
      <c r="M283" s="14"/>
      <c r="N283" s="14"/>
      <c r="O283" s="143">
        <f>VLOOKUP(C283,'Field-Hunter'!$C$9:$H$138,6,FALSE)</f>
        <v>147</v>
      </c>
      <c r="P283" s="143">
        <f>VLOOKUP(C283,'Field-Hunter'!$C$9:$H$138,5,FALSE)</f>
        <v>205.79999999999998</v>
      </c>
      <c r="Q283" s="143">
        <f>VLOOKUP(C283,'Field-Hunter'!$C$9:$H$138,4,FALSE)</f>
        <v>235.20000000000002</v>
      </c>
      <c r="R283" s="143">
        <f>VLOOKUP(C283,'Field-Hunter'!$C$9:$H$138,3,FALSE)</f>
        <v>264.60000000000002</v>
      </c>
      <c r="S283" s="143">
        <f>VLOOKUP(C283,'Field-Hunter'!$C$9:$M$138,11,FALSE)</f>
        <v>151</v>
      </c>
      <c r="T283" s="143">
        <f>VLOOKUP(C283,'Field-Hunter'!$C$9:$M$138,10,FALSE)</f>
        <v>211.39999999999998</v>
      </c>
      <c r="U283" s="143">
        <f>VLOOKUP(C283,'Field-Hunter'!$C$9:$M$138,9,FALSE)</f>
        <v>241.60000000000002</v>
      </c>
      <c r="V283" s="143">
        <f>VLOOKUP(C283,'Field-Hunter'!$C$9:$M$138,8,FALSE)</f>
        <v>271.8</v>
      </c>
    </row>
    <row r="284" spans="1:22" ht="12.75">
      <c r="A284" s="4" t="s">
        <v>814</v>
      </c>
      <c r="B284" s="15" t="s">
        <v>505</v>
      </c>
      <c r="C284" s="12"/>
      <c r="D284" s="14"/>
      <c r="E284" s="14"/>
      <c r="F284" s="14"/>
      <c r="G284" s="14"/>
      <c r="H284" s="14"/>
      <c r="I284" s="14"/>
      <c r="J284" s="14"/>
      <c r="K284" s="14"/>
      <c r="L284" s="14"/>
      <c r="M284" s="14"/>
      <c r="N284" s="14"/>
      <c r="O284" s="143" t="e">
        <f>VLOOKUP(C284,'Field-Hunter'!$C$9:$H$138,6,FALSE)</f>
        <v>#N/A</v>
      </c>
      <c r="P284" s="143" t="e">
        <f>VLOOKUP(C284,'Field-Hunter'!$C$9:$H$138,5,FALSE)</f>
        <v>#N/A</v>
      </c>
      <c r="Q284" s="143" t="e">
        <f>VLOOKUP(C284,'Field-Hunter'!$C$9:$H$138,4,FALSE)</f>
        <v>#N/A</v>
      </c>
      <c r="R284" s="143" t="e">
        <f>VLOOKUP(C284,'Field-Hunter'!$C$9:$H$138,3,FALSE)</f>
        <v>#N/A</v>
      </c>
      <c r="S284" s="143" t="e">
        <f>VLOOKUP(C284,'Field-Hunter'!$C$9:$M$138,11,FALSE)</f>
        <v>#N/A</v>
      </c>
      <c r="T284" s="143" t="e">
        <f>VLOOKUP(C284,'Field-Hunter'!$C$9:$M$138,10,FALSE)</f>
        <v>#N/A</v>
      </c>
      <c r="U284" s="143" t="e">
        <f>VLOOKUP(C284,'Field-Hunter'!$C$9:$M$138,9,FALSE)</f>
        <v>#N/A</v>
      </c>
      <c r="V284" s="143" t="e">
        <f>VLOOKUP(C284,'Field-Hunter'!$C$9:$M$138,8,FALSE)</f>
        <v>#N/A</v>
      </c>
    </row>
    <row r="285" spans="1:22" ht="12.75">
      <c r="A285" s="4" t="s">
        <v>815</v>
      </c>
      <c r="B285" s="15" t="s">
        <v>102</v>
      </c>
      <c r="C285" s="12"/>
      <c r="D285" s="14"/>
      <c r="E285" s="14"/>
      <c r="F285" s="14"/>
      <c r="G285" s="14"/>
      <c r="H285" s="14"/>
      <c r="I285" s="14"/>
      <c r="J285" s="14"/>
      <c r="K285" s="14"/>
      <c r="L285" s="14"/>
      <c r="M285" s="14"/>
      <c r="N285" s="14"/>
      <c r="O285" s="143" t="e">
        <f>VLOOKUP(C285,'Field-Hunter'!$C$9:$H$138,6,FALSE)</f>
        <v>#N/A</v>
      </c>
      <c r="P285" s="143" t="e">
        <f>VLOOKUP(C285,'Field-Hunter'!$C$9:$H$138,5,FALSE)</f>
        <v>#N/A</v>
      </c>
      <c r="Q285" s="143" t="e">
        <f>VLOOKUP(C285,'Field-Hunter'!$C$9:$H$138,4,FALSE)</f>
        <v>#N/A</v>
      </c>
      <c r="R285" s="143" t="e">
        <f>VLOOKUP(C285,'Field-Hunter'!$C$9:$H$138,3,FALSE)</f>
        <v>#N/A</v>
      </c>
      <c r="S285" s="143" t="e">
        <f>VLOOKUP(C285,'Field-Hunter'!$C$9:$M$138,11,FALSE)</f>
        <v>#N/A</v>
      </c>
      <c r="T285" s="143" t="e">
        <f>VLOOKUP(C285,'Field-Hunter'!$C$9:$M$138,10,FALSE)</f>
        <v>#N/A</v>
      </c>
      <c r="U285" s="143" t="e">
        <f>VLOOKUP(C285,'Field-Hunter'!$C$9:$M$138,9,FALSE)</f>
        <v>#N/A</v>
      </c>
      <c r="V285" s="143" t="e">
        <f>VLOOKUP(C285,'Field-Hunter'!$C$9:$M$138,8,FALSE)</f>
        <v>#N/A</v>
      </c>
    </row>
    <row r="286" spans="1:22" ht="12.75">
      <c r="A286" s="4" t="s">
        <v>816</v>
      </c>
      <c r="B286" s="15" t="s">
        <v>506</v>
      </c>
      <c r="C286" s="12"/>
      <c r="D286" s="14"/>
      <c r="E286" s="14"/>
      <c r="F286" s="14"/>
      <c r="G286" s="14"/>
      <c r="H286" s="14"/>
      <c r="I286" s="14"/>
      <c r="J286" s="14"/>
      <c r="K286" s="14"/>
      <c r="L286" s="14"/>
      <c r="M286" s="14"/>
      <c r="N286" s="14"/>
      <c r="O286" s="143" t="e">
        <f>VLOOKUP(C286,'Field-Hunter'!$C$9:$H$138,6,FALSE)</f>
        <v>#N/A</v>
      </c>
      <c r="P286" s="143" t="e">
        <f>VLOOKUP(C286,'Field-Hunter'!$C$9:$H$138,5,FALSE)</f>
        <v>#N/A</v>
      </c>
      <c r="Q286" s="143" t="e">
        <f>VLOOKUP(C286,'Field-Hunter'!$C$9:$H$138,4,FALSE)</f>
        <v>#N/A</v>
      </c>
      <c r="R286" s="143" t="e">
        <f>VLOOKUP(C286,'Field-Hunter'!$C$9:$H$138,3,FALSE)</f>
        <v>#N/A</v>
      </c>
      <c r="S286" s="143" t="e">
        <f>VLOOKUP(C286,'Field-Hunter'!$C$9:$M$138,11,FALSE)</f>
        <v>#N/A</v>
      </c>
      <c r="T286" s="143" t="e">
        <f>VLOOKUP(C286,'Field-Hunter'!$C$9:$M$138,10,FALSE)</f>
        <v>#N/A</v>
      </c>
      <c r="U286" s="143" t="e">
        <f>VLOOKUP(C286,'Field-Hunter'!$C$9:$M$138,9,FALSE)</f>
        <v>#N/A</v>
      </c>
      <c r="V286" s="143" t="e">
        <f>VLOOKUP(C286,'Field-Hunter'!$C$9:$M$138,8,FALSE)</f>
        <v>#N/A</v>
      </c>
    </row>
    <row r="287" spans="1:22" ht="12.75">
      <c r="A287" s="4" t="s">
        <v>817</v>
      </c>
      <c r="B287" s="15" t="s">
        <v>507</v>
      </c>
      <c r="C287" s="12"/>
      <c r="D287" s="14"/>
      <c r="E287" s="14"/>
      <c r="F287" s="14"/>
      <c r="G287" s="14"/>
      <c r="H287" s="14"/>
      <c r="I287" s="14"/>
      <c r="J287" s="14"/>
      <c r="K287" s="14"/>
      <c r="L287" s="14"/>
      <c r="M287" s="14"/>
      <c r="N287" s="14"/>
      <c r="O287" s="143" t="e">
        <f>VLOOKUP(C287,'Field-Hunter'!$C$9:$H$138,6,FALSE)</f>
        <v>#N/A</v>
      </c>
      <c r="P287" s="143" t="e">
        <f>VLOOKUP(C287,'Field-Hunter'!$C$9:$H$138,5,FALSE)</f>
        <v>#N/A</v>
      </c>
      <c r="Q287" s="143" t="e">
        <f>VLOOKUP(C287,'Field-Hunter'!$C$9:$H$138,4,FALSE)</f>
        <v>#N/A</v>
      </c>
      <c r="R287" s="143" t="e">
        <f>VLOOKUP(C287,'Field-Hunter'!$C$9:$H$138,3,FALSE)</f>
        <v>#N/A</v>
      </c>
      <c r="S287" s="143" t="e">
        <f>VLOOKUP(C287,'Field-Hunter'!$C$9:$M$138,11,FALSE)</f>
        <v>#N/A</v>
      </c>
      <c r="T287" s="143" t="e">
        <f>VLOOKUP(C287,'Field-Hunter'!$C$9:$M$138,10,FALSE)</f>
        <v>#N/A</v>
      </c>
      <c r="U287" s="143" t="e">
        <f>VLOOKUP(C287,'Field-Hunter'!$C$9:$M$138,9,FALSE)</f>
        <v>#N/A</v>
      </c>
      <c r="V287" s="143" t="e">
        <f>VLOOKUP(C287,'Field-Hunter'!$C$9:$M$138,8,FALSE)</f>
        <v>#N/A</v>
      </c>
    </row>
    <row r="288" spans="1:22" ht="12.75">
      <c r="A288" s="4" t="s">
        <v>818</v>
      </c>
      <c r="B288" s="15" t="s">
        <v>508</v>
      </c>
      <c r="C288" s="12"/>
      <c r="D288" s="14"/>
      <c r="E288" s="14"/>
      <c r="F288" s="14"/>
      <c r="G288" s="14"/>
      <c r="H288" s="14"/>
      <c r="I288" s="14"/>
      <c r="J288" s="14"/>
      <c r="K288" s="14"/>
      <c r="L288" s="14"/>
      <c r="M288" s="14"/>
      <c r="N288" s="14"/>
      <c r="O288" s="143" t="e">
        <f>VLOOKUP(C288,'Field-Hunter'!$C$9:$H$138,6,FALSE)</f>
        <v>#N/A</v>
      </c>
      <c r="P288" s="143" t="e">
        <f>VLOOKUP(C288,'Field-Hunter'!$C$9:$H$138,5,FALSE)</f>
        <v>#N/A</v>
      </c>
      <c r="Q288" s="143" t="e">
        <f>VLOOKUP(C288,'Field-Hunter'!$C$9:$H$138,4,FALSE)</f>
        <v>#N/A</v>
      </c>
      <c r="R288" s="143" t="e">
        <f>VLOOKUP(C288,'Field-Hunter'!$C$9:$H$138,3,FALSE)</f>
        <v>#N/A</v>
      </c>
      <c r="S288" s="143" t="e">
        <f>VLOOKUP(C288,'Field-Hunter'!$C$9:$M$138,11,FALSE)</f>
        <v>#N/A</v>
      </c>
      <c r="T288" s="143" t="e">
        <f>VLOOKUP(C288,'Field-Hunter'!$C$9:$M$138,10,FALSE)</f>
        <v>#N/A</v>
      </c>
      <c r="U288" s="143" t="e">
        <f>VLOOKUP(C288,'Field-Hunter'!$C$9:$M$138,9,FALSE)</f>
        <v>#N/A</v>
      </c>
      <c r="V288" s="143" t="e">
        <f>VLOOKUP(C288,'Field-Hunter'!$C$9:$M$138,8,FALSE)</f>
        <v>#N/A</v>
      </c>
    </row>
    <row r="289" spans="1:22" ht="12.75">
      <c r="A289" s="4" t="s">
        <v>819</v>
      </c>
      <c r="B289" s="15" t="s">
        <v>509</v>
      </c>
      <c r="C289" s="12"/>
      <c r="D289" s="14"/>
      <c r="E289" s="14"/>
      <c r="F289" s="14"/>
      <c r="G289" s="14"/>
      <c r="H289" s="14"/>
      <c r="I289" s="14"/>
      <c r="J289" s="14"/>
      <c r="K289" s="14"/>
      <c r="L289" s="14"/>
      <c r="M289" s="14"/>
      <c r="N289" s="14"/>
      <c r="O289" s="143" t="e">
        <f>VLOOKUP(C289,'Field-Hunter'!$C$9:$H$138,6,FALSE)</f>
        <v>#N/A</v>
      </c>
      <c r="P289" s="143" t="e">
        <f>VLOOKUP(C289,'Field-Hunter'!$C$9:$H$138,5,FALSE)</f>
        <v>#N/A</v>
      </c>
      <c r="Q289" s="143" t="e">
        <f>VLOOKUP(C289,'Field-Hunter'!$C$9:$H$138,4,FALSE)</f>
        <v>#N/A</v>
      </c>
      <c r="R289" s="143" t="e">
        <f>VLOOKUP(C289,'Field-Hunter'!$C$9:$H$138,3,FALSE)</f>
        <v>#N/A</v>
      </c>
      <c r="S289" s="143" t="e">
        <f>VLOOKUP(C289,'Field-Hunter'!$C$9:$M$138,11,FALSE)</f>
        <v>#N/A</v>
      </c>
      <c r="T289" s="143" t="e">
        <f>VLOOKUP(C289,'Field-Hunter'!$C$9:$M$138,10,FALSE)</f>
        <v>#N/A</v>
      </c>
      <c r="U289" s="143" t="e">
        <f>VLOOKUP(C289,'Field-Hunter'!$C$9:$M$138,9,FALSE)</f>
        <v>#N/A</v>
      </c>
      <c r="V289" s="143" t="e">
        <f>VLOOKUP(C289,'Field-Hunter'!$C$9:$M$138,8,FALSE)</f>
        <v>#N/A</v>
      </c>
    </row>
    <row r="290" spans="1:22" ht="12.75">
      <c r="A290" s="4" t="s">
        <v>820</v>
      </c>
      <c r="B290" s="15" t="s">
        <v>510</v>
      </c>
      <c r="C290" s="12"/>
      <c r="D290" s="14"/>
      <c r="E290" s="14"/>
      <c r="F290" s="14"/>
      <c r="G290" s="14"/>
      <c r="H290" s="14"/>
      <c r="I290" s="14"/>
      <c r="J290" s="14"/>
      <c r="K290" s="14"/>
      <c r="L290" s="14"/>
      <c r="M290" s="14"/>
      <c r="N290" s="14"/>
      <c r="O290" s="143" t="e">
        <f>VLOOKUP(C290,'Field-Hunter'!$C$9:$H$138,6,FALSE)</f>
        <v>#N/A</v>
      </c>
      <c r="P290" s="143" t="e">
        <f>VLOOKUP(C290,'Field-Hunter'!$C$9:$H$138,5,FALSE)</f>
        <v>#N/A</v>
      </c>
      <c r="Q290" s="143" t="e">
        <f>VLOOKUP(C290,'Field-Hunter'!$C$9:$H$138,4,FALSE)</f>
        <v>#N/A</v>
      </c>
      <c r="R290" s="143" t="e">
        <f>VLOOKUP(C290,'Field-Hunter'!$C$9:$H$138,3,FALSE)</f>
        <v>#N/A</v>
      </c>
      <c r="S290" s="143" t="e">
        <f>VLOOKUP(C290,'Field-Hunter'!$C$9:$M$138,11,FALSE)</f>
        <v>#N/A</v>
      </c>
      <c r="T290" s="143" t="e">
        <f>VLOOKUP(C290,'Field-Hunter'!$C$9:$M$138,10,FALSE)</f>
        <v>#N/A</v>
      </c>
      <c r="U290" s="143" t="e">
        <f>VLOOKUP(C290,'Field-Hunter'!$C$9:$M$138,9,FALSE)</f>
        <v>#N/A</v>
      </c>
      <c r="V290" s="143" t="e">
        <f>VLOOKUP(C290,'Field-Hunter'!$C$9:$M$138,8,FALSE)</f>
        <v>#N/A</v>
      </c>
    </row>
    <row r="291" spans="1:22" ht="12.75">
      <c r="A291" s="4" t="s">
        <v>821</v>
      </c>
      <c r="B291" s="15" t="s">
        <v>511</v>
      </c>
      <c r="C291" s="12"/>
      <c r="D291" s="14"/>
      <c r="E291" s="14"/>
      <c r="F291" s="14"/>
      <c r="G291" s="14"/>
      <c r="H291" s="14"/>
      <c r="I291" s="14"/>
      <c r="J291" s="14"/>
      <c r="K291" s="14"/>
      <c r="L291" s="14"/>
      <c r="M291" s="14"/>
      <c r="N291" s="14"/>
      <c r="O291" s="143" t="e">
        <f>VLOOKUP(C291,'Field-Hunter'!$C$9:$H$138,6,FALSE)</f>
        <v>#N/A</v>
      </c>
      <c r="P291" s="143" t="e">
        <f>VLOOKUP(C291,'Field-Hunter'!$C$9:$H$138,5,FALSE)</f>
        <v>#N/A</v>
      </c>
      <c r="Q291" s="143" t="e">
        <f>VLOOKUP(C291,'Field-Hunter'!$C$9:$H$138,4,FALSE)</f>
        <v>#N/A</v>
      </c>
      <c r="R291" s="143" t="e">
        <f>VLOOKUP(C291,'Field-Hunter'!$C$9:$H$138,3,FALSE)</f>
        <v>#N/A</v>
      </c>
      <c r="S291" s="143" t="e">
        <f>VLOOKUP(C291,'Field-Hunter'!$C$9:$M$138,11,FALSE)</f>
        <v>#N/A</v>
      </c>
      <c r="T291" s="143" t="e">
        <f>VLOOKUP(C291,'Field-Hunter'!$C$9:$M$138,10,FALSE)</f>
        <v>#N/A</v>
      </c>
      <c r="U291" s="143" t="e">
        <f>VLOOKUP(C291,'Field-Hunter'!$C$9:$M$138,9,FALSE)</f>
        <v>#N/A</v>
      </c>
      <c r="V291" s="143" t="e">
        <f>VLOOKUP(C291,'Field-Hunter'!$C$9:$M$138,8,FALSE)</f>
        <v>#N/A</v>
      </c>
    </row>
    <row r="292" spans="1:22" ht="12.75">
      <c r="A292" s="4" t="s">
        <v>822</v>
      </c>
      <c r="B292" s="15" t="s">
        <v>512</v>
      </c>
      <c r="C292" s="12"/>
      <c r="D292" s="14"/>
      <c r="E292" s="14"/>
      <c r="F292" s="14"/>
      <c r="G292" s="14"/>
      <c r="H292" s="14"/>
      <c r="I292" s="14"/>
      <c r="J292" s="14"/>
      <c r="K292" s="14"/>
      <c r="L292" s="14"/>
      <c r="M292" s="14"/>
      <c r="N292" s="14"/>
      <c r="O292" s="143" t="e">
        <f>VLOOKUP(C292,'Field-Hunter'!$C$9:$H$138,6,FALSE)</f>
        <v>#N/A</v>
      </c>
      <c r="P292" s="143" t="e">
        <f>VLOOKUP(C292,'Field-Hunter'!$C$9:$H$138,5,FALSE)</f>
        <v>#N/A</v>
      </c>
      <c r="Q292" s="143" t="e">
        <f>VLOOKUP(C292,'Field-Hunter'!$C$9:$H$138,4,FALSE)</f>
        <v>#N/A</v>
      </c>
      <c r="R292" s="143" t="e">
        <f>VLOOKUP(C292,'Field-Hunter'!$C$9:$H$138,3,FALSE)</f>
        <v>#N/A</v>
      </c>
      <c r="S292" s="143" t="e">
        <f>VLOOKUP(C292,'Field-Hunter'!$C$9:$M$138,11,FALSE)</f>
        <v>#N/A</v>
      </c>
      <c r="T292" s="143" t="e">
        <f>VLOOKUP(C292,'Field-Hunter'!$C$9:$M$138,10,FALSE)</f>
        <v>#N/A</v>
      </c>
      <c r="U292" s="143" t="e">
        <f>VLOOKUP(C292,'Field-Hunter'!$C$9:$M$138,9,FALSE)</f>
        <v>#N/A</v>
      </c>
      <c r="V292" s="143" t="e">
        <f>VLOOKUP(C292,'Field-Hunter'!$C$9:$M$138,8,FALSE)</f>
        <v>#N/A</v>
      </c>
    </row>
    <row r="293" spans="1:22" ht="12.75">
      <c r="A293" s="4" t="s">
        <v>823</v>
      </c>
      <c r="B293" s="15" t="s">
        <v>133</v>
      </c>
      <c r="C293" s="69" t="s">
        <v>214</v>
      </c>
      <c r="D293" s="14">
        <v>201</v>
      </c>
      <c r="E293" s="14">
        <v>198</v>
      </c>
      <c r="F293" s="14"/>
      <c r="G293" s="14"/>
      <c r="H293" s="14"/>
      <c r="I293" s="14"/>
      <c r="J293" s="14"/>
      <c r="K293" s="14"/>
      <c r="L293" s="14"/>
      <c r="M293" s="14"/>
      <c r="N293" s="14"/>
      <c r="O293" s="143">
        <f>VLOOKUP(C293,'Field-Hunter'!$C$9:$H$138,6,FALSE)</f>
        <v>194</v>
      </c>
      <c r="P293" s="143">
        <f>VLOOKUP(C293,'Field-Hunter'!$C$9:$H$138,5,FALSE)</f>
        <v>271.59999999999997</v>
      </c>
      <c r="Q293" s="143">
        <f>VLOOKUP(C293,'Field-Hunter'!$C$9:$H$138,4,FALSE)</f>
        <v>310.40000000000003</v>
      </c>
      <c r="R293" s="143">
        <f>VLOOKUP(C293,'Field-Hunter'!$C$9:$H$138,3,FALSE)</f>
        <v>349.2</v>
      </c>
      <c r="S293" s="143">
        <f>VLOOKUP(C293,'Field-Hunter'!$C$9:$M$138,11,FALSE)</f>
        <v>183.5</v>
      </c>
      <c r="T293" s="143">
        <f>VLOOKUP(C293,'Field-Hunter'!$C$9:$M$138,10,FALSE)</f>
        <v>256.89999999999998</v>
      </c>
      <c r="U293" s="143">
        <f>VLOOKUP(C293,'Field-Hunter'!$C$9:$M$138,9,FALSE)</f>
        <v>293.60000000000002</v>
      </c>
      <c r="V293" s="143">
        <f>VLOOKUP(C293,'Field-Hunter'!$C$9:$M$138,8,FALSE)</f>
        <v>330.3</v>
      </c>
    </row>
    <row r="294" spans="1:22" ht="12.75">
      <c r="A294" s="4" t="s">
        <v>824</v>
      </c>
      <c r="B294" s="15" t="s">
        <v>513</v>
      </c>
      <c r="C294" s="69" t="s">
        <v>874</v>
      </c>
      <c r="D294" s="14">
        <v>332</v>
      </c>
      <c r="E294" s="14">
        <v>362</v>
      </c>
      <c r="F294" s="14"/>
      <c r="G294" s="14"/>
      <c r="H294" s="14"/>
      <c r="I294" s="14"/>
      <c r="J294" s="14"/>
      <c r="K294" s="14"/>
      <c r="L294" s="14"/>
      <c r="M294" s="14"/>
      <c r="N294" s="14"/>
      <c r="O294" s="143">
        <f>VLOOKUP(C294,'Field-Hunter'!$C$9:$H$138,6,FALSE)</f>
        <v>168.5</v>
      </c>
      <c r="P294" s="143">
        <f>VLOOKUP(C294,'Field-Hunter'!$C$9:$H$138,5,FALSE)</f>
        <v>235.89999999999998</v>
      </c>
      <c r="Q294" s="143">
        <f>VLOOKUP(C294,'Field-Hunter'!$C$9:$H$138,4,FALSE)</f>
        <v>269.60000000000002</v>
      </c>
      <c r="R294" s="143">
        <f>VLOOKUP(C294,'Field-Hunter'!$C$9:$H$138,3,FALSE)</f>
        <v>303.3</v>
      </c>
      <c r="S294" s="143">
        <f>VLOOKUP(C294,'Field-Hunter'!$C$9:$M$138,11,FALSE)</f>
        <v>181</v>
      </c>
      <c r="T294" s="143">
        <f>VLOOKUP(C294,'Field-Hunter'!$C$9:$M$138,10,FALSE)</f>
        <v>253.39999999999998</v>
      </c>
      <c r="U294" s="143">
        <f>VLOOKUP(C294,'Field-Hunter'!$C$9:$M$138,9,FALSE)</f>
        <v>289.60000000000002</v>
      </c>
      <c r="V294" s="143">
        <f>VLOOKUP(C294,'Field-Hunter'!$C$9:$M$138,8,FALSE)</f>
        <v>325.8</v>
      </c>
    </row>
    <row r="295" spans="1:22" ht="12.75">
      <c r="A295" s="4" t="s">
        <v>825</v>
      </c>
      <c r="B295" s="15" t="s">
        <v>121</v>
      </c>
      <c r="C295" s="12"/>
      <c r="D295" s="14"/>
      <c r="E295" s="14"/>
      <c r="F295" s="14"/>
      <c r="G295" s="14"/>
      <c r="H295" s="14"/>
      <c r="I295" s="14"/>
      <c r="J295" s="14"/>
      <c r="K295" s="14"/>
      <c r="L295" s="14"/>
      <c r="M295" s="14"/>
      <c r="N295" s="14"/>
      <c r="O295" s="143" t="e">
        <f>VLOOKUP(C295,'Field-Hunter'!$C$9:$H$138,6,FALSE)</f>
        <v>#N/A</v>
      </c>
      <c r="P295" s="143" t="e">
        <f>VLOOKUP(C295,'Field-Hunter'!$C$9:$H$138,5,FALSE)</f>
        <v>#N/A</v>
      </c>
      <c r="Q295" s="143" t="e">
        <f>VLOOKUP(C295,'Field-Hunter'!$C$9:$H$138,4,FALSE)</f>
        <v>#N/A</v>
      </c>
      <c r="R295" s="143" t="e">
        <f>VLOOKUP(C295,'Field-Hunter'!$C$9:$H$138,3,FALSE)</f>
        <v>#N/A</v>
      </c>
      <c r="S295" s="143" t="e">
        <f>VLOOKUP(C295,'Field-Hunter'!$C$9:$M$138,11,FALSE)</f>
        <v>#N/A</v>
      </c>
      <c r="T295" s="143" t="e">
        <f>VLOOKUP(C295,'Field-Hunter'!$C$9:$M$138,10,FALSE)</f>
        <v>#N/A</v>
      </c>
      <c r="U295" s="143" t="e">
        <f>VLOOKUP(C295,'Field-Hunter'!$C$9:$M$138,9,FALSE)</f>
        <v>#N/A</v>
      </c>
      <c r="V295" s="143" t="e">
        <f>VLOOKUP(C295,'Field-Hunter'!$C$9:$M$138,8,FALSE)</f>
        <v>#N/A</v>
      </c>
    </row>
    <row r="296" spans="1:22" ht="12.75">
      <c r="A296" s="4" t="s">
        <v>826</v>
      </c>
      <c r="B296" s="15" t="s">
        <v>514</v>
      </c>
      <c r="C296" s="69" t="s">
        <v>275</v>
      </c>
      <c r="D296" s="14">
        <v>238</v>
      </c>
      <c r="E296" s="14">
        <v>286</v>
      </c>
      <c r="F296" s="14"/>
      <c r="G296" s="14"/>
      <c r="H296" s="14"/>
      <c r="I296" s="14"/>
      <c r="J296" s="14"/>
      <c r="K296" s="14"/>
      <c r="L296" s="14"/>
      <c r="M296" s="14"/>
      <c r="N296" s="14"/>
      <c r="O296" s="143">
        <f>VLOOKUP(C296,'Field-Hunter'!$C$9:$H$138,6,FALSE)</f>
        <v>161</v>
      </c>
      <c r="P296" s="143">
        <f>VLOOKUP(C296,'Field-Hunter'!$C$9:$H$138,5,FALSE)</f>
        <v>225.39999999999998</v>
      </c>
      <c r="Q296" s="143">
        <f>VLOOKUP(C296,'Field-Hunter'!$C$9:$H$138,4,FALSE)</f>
        <v>257.60000000000002</v>
      </c>
      <c r="R296" s="143">
        <f>VLOOKUP(C296,'Field-Hunter'!$C$9:$H$138,3,FALSE)</f>
        <v>289.8</v>
      </c>
      <c r="S296" s="143">
        <f>VLOOKUP(C296,'Field-Hunter'!$C$9:$M$138,11,FALSE)</f>
        <v>159</v>
      </c>
      <c r="T296" s="143">
        <f>VLOOKUP(C296,'Field-Hunter'!$C$9:$M$138,10,FALSE)</f>
        <v>222.6</v>
      </c>
      <c r="U296" s="143">
        <f>VLOOKUP(C296,'Field-Hunter'!$C$9:$M$138,9,FALSE)</f>
        <v>254.4</v>
      </c>
      <c r="V296" s="143">
        <f>VLOOKUP(C296,'Field-Hunter'!$C$9:$M$138,8,FALSE)</f>
        <v>286.2</v>
      </c>
    </row>
    <row r="297" spans="1:22" ht="12.75">
      <c r="A297" s="4" t="s">
        <v>827</v>
      </c>
      <c r="B297" s="15" t="s">
        <v>515</v>
      </c>
      <c r="C297" s="12"/>
      <c r="D297" s="14"/>
      <c r="E297" s="14"/>
      <c r="F297" s="14"/>
      <c r="G297" s="14"/>
      <c r="H297" s="14"/>
      <c r="I297" s="14"/>
      <c r="J297" s="14"/>
      <c r="K297" s="14"/>
      <c r="L297" s="14"/>
      <c r="M297" s="14"/>
      <c r="N297" s="14"/>
      <c r="O297" s="143" t="e">
        <f>VLOOKUP(C297,'Field-Hunter'!$C$9:$H$138,6,FALSE)</f>
        <v>#N/A</v>
      </c>
      <c r="P297" s="143" t="e">
        <f>VLOOKUP(C297,'Field-Hunter'!$C$9:$H$138,5,FALSE)</f>
        <v>#N/A</v>
      </c>
      <c r="Q297" s="143" t="e">
        <f>VLOOKUP(C297,'Field-Hunter'!$C$9:$H$138,4,FALSE)</f>
        <v>#N/A</v>
      </c>
      <c r="R297" s="143" t="e">
        <f>VLOOKUP(C297,'Field-Hunter'!$C$9:$H$138,3,FALSE)</f>
        <v>#N/A</v>
      </c>
      <c r="S297" s="143" t="e">
        <f>VLOOKUP(C297,'Field-Hunter'!$C$9:$M$138,11,FALSE)</f>
        <v>#N/A</v>
      </c>
      <c r="T297" s="143" t="e">
        <f>VLOOKUP(C297,'Field-Hunter'!$C$9:$M$138,10,FALSE)</f>
        <v>#N/A</v>
      </c>
      <c r="U297" s="143" t="e">
        <f>VLOOKUP(C297,'Field-Hunter'!$C$9:$M$138,9,FALSE)</f>
        <v>#N/A</v>
      </c>
      <c r="V297" s="143" t="e">
        <f>VLOOKUP(C297,'Field-Hunter'!$C$9:$M$138,8,FALSE)</f>
        <v>#N/A</v>
      </c>
    </row>
    <row r="298" spans="1:22" ht="12.75">
      <c r="A298" s="4" t="s">
        <v>828</v>
      </c>
      <c r="B298" s="15" t="s">
        <v>516</v>
      </c>
      <c r="C298" s="12"/>
      <c r="D298" s="14"/>
      <c r="E298" s="14"/>
      <c r="F298" s="14"/>
      <c r="G298" s="14"/>
      <c r="H298" s="14"/>
      <c r="I298" s="14"/>
      <c r="J298" s="14"/>
      <c r="K298" s="14"/>
      <c r="L298" s="14"/>
      <c r="M298" s="14"/>
      <c r="N298" s="14"/>
      <c r="O298" s="143" t="e">
        <f>VLOOKUP(C298,'Field-Hunter'!$C$9:$H$138,6,FALSE)</f>
        <v>#N/A</v>
      </c>
      <c r="P298" s="143" t="e">
        <f>VLOOKUP(C298,'Field-Hunter'!$C$9:$H$138,5,FALSE)</f>
        <v>#N/A</v>
      </c>
      <c r="Q298" s="143" t="e">
        <f>VLOOKUP(C298,'Field-Hunter'!$C$9:$H$138,4,FALSE)</f>
        <v>#N/A</v>
      </c>
      <c r="R298" s="143" t="e">
        <f>VLOOKUP(C298,'Field-Hunter'!$C$9:$H$138,3,FALSE)</f>
        <v>#N/A</v>
      </c>
      <c r="S298" s="143" t="e">
        <f>VLOOKUP(C298,'Field-Hunter'!$C$9:$M$138,11,FALSE)</f>
        <v>#N/A</v>
      </c>
      <c r="T298" s="143" t="e">
        <f>VLOOKUP(C298,'Field-Hunter'!$C$9:$M$138,10,FALSE)</f>
        <v>#N/A</v>
      </c>
      <c r="U298" s="143" t="e">
        <f>VLOOKUP(C298,'Field-Hunter'!$C$9:$M$138,9,FALSE)</f>
        <v>#N/A</v>
      </c>
      <c r="V298" s="143" t="e">
        <f>VLOOKUP(C298,'Field-Hunter'!$C$9:$M$138,8,FALSE)</f>
        <v>#N/A</v>
      </c>
    </row>
    <row r="299" spans="1:22" ht="12.75">
      <c r="A299" s="4" t="s">
        <v>829</v>
      </c>
      <c r="B299" s="15" t="s">
        <v>517</v>
      </c>
      <c r="C299" s="12"/>
      <c r="D299" s="14"/>
      <c r="E299" s="14"/>
      <c r="F299" s="14"/>
      <c r="G299" s="14"/>
      <c r="H299" s="14"/>
      <c r="I299" s="14"/>
      <c r="J299" s="14"/>
      <c r="K299" s="14"/>
      <c r="L299" s="14"/>
      <c r="M299" s="14"/>
      <c r="N299" s="14"/>
      <c r="O299" s="143" t="e">
        <f>VLOOKUP(C299,'Field-Hunter'!$C$9:$H$138,6,FALSE)</f>
        <v>#N/A</v>
      </c>
      <c r="P299" s="143" t="e">
        <f>VLOOKUP(C299,'Field-Hunter'!$C$9:$H$138,5,FALSE)</f>
        <v>#N/A</v>
      </c>
      <c r="Q299" s="143" t="e">
        <f>VLOOKUP(C299,'Field-Hunter'!$C$9:$H$138,4,FALSE)</f>
        <v>#N/A</v>
      </c>
      <c r="R299" s="143" t="e">
        <f>VLOOKUP(C299,'Field-Hunter'!$C$9:$H$138,3,FALSE)</f>
        <v>#N/A</v>
      </c>
      <c r="S299" s="143" t="e">
        <f>VLOOKUP(C299,'Field-Hunter'!$C$9:$M$138,11,FALSE)</f>
        <v>#N/A</v>
      </c>
      <c r="T299" s="143" t="e">
        <f>VLOOKUP(C299,'Field-Hunter'!$C$9:$M$138,10,FALSE)</f>
        <v>#N/A</v>
      </c>
      <c r="U299" s="143" t="e">
        <f>VLOOKUP(C299,'Field-Hunter'!$C$9:$M$138,9,FALSE)</f>
        <v>#N/A</v>
      </c>
      <c r="V299" s="143" t="e">
        <f>VLOOKUP(C299,'Field-Hunter'!$C$9:$M$138,8,FALSE)</f>
        <v>#N/A</v>
      </c>
    </row>
    <row r="300" spans="1:22" ht="12.75">
      <c r="A300" s="4" t="s">
        <v>830</v>
      </c>
      <c r="B300" s="15" t="s">
        <v>59</v>
      </c>
      <c r="C300" s="12"/>
      <c r="D300" s="14"/>
      <c r="E300" s="14"/>
      <c r="F300" s="14"/>
      <c r="G300" s="14"/>
      <c r="H300" s="14"/>
      <c r="I300" s="14"/>
      <c r="J300" s="14"/>
      <c r="K300" s="14"/>
      <c r="L300" s="14"/>
      <c r="M300" s="14"/>
      <c r="N300" s="14"/>
      <c r="O300" s="143" t="e">
        <f>VLOOKUP(C300,'Field-Hunter'!$C$9:$H$138,6,FALSE)</f>
        <v>#N/A</v>
      </c>
      <c r="P300" s="143" t="e">
        <f>VLOOKUP(C300,'Field-Hunter'!$C$9:$H$138,5,FALSE)</f>
        <v>#N/A</v>
      </c>
      <c r="Q300" s="143" t="e">
        <f>VLOOKUP(C300,'Field-Hunter'!$C$9:$H$138,4,FALSE)</f>
        <v>#N/A</v>
      </c>
      <c r="R300" s="143" t="e">
        <f>VLOOKUP(C300,'Field-Hunter'!$C$9:$H$138,3,FALSE)</f>
        <v>#N/A</v>
      </c>
      <c r="S300" s="143" t="e">
        <f>VLOOKUP(C300,'Field-Hunter'!$C$9:$M$138,11,FALSE)</f>
        <v>#N/A</v>
      </c>
      <c r="T300" s="143" t="e">
        <f>VLOOKUP(C300,'Field-Hunter'!$C$9:$M$138,10,FALSE)</f>
        <v>#N/A</v>
      </c>
      <c r="U300" s="143" t="e">
        <f>VLOOKUP(C300,'Field-Hunter'!$C$9:$M$138,9,FALSE)</f>
        <v>#N/A</v>
      </c>
      <c r="V300" s="143" t="e">
        <f>VLOOKUP(C300,'Field-Hunter'!$C$9:$M$138,8,FALSE)</f>
        <v>#N/A</v>
      </c>
    </row>
    <row r="301" spans="1:22" ht="12.75">
      <c r="A301" s="4" t="s">
        <v>831</v>
      </c>
      <c r="B301" s="15" t="s">
        <v>518</v>
      </c>
      <c r="C301" s="12"/>
      <c r="D301" s="14"/>
      <c r="E301" s="14"/>
      <c r="F301" s="14"/>
      <c r="G301" s="14"/>
      <c r="H301" s="14"/>
      <c r="I301" s="14"/>
      <c r="J301" s="14"/>
      <c r="K301" s="14"/>
      <c r="L301" s="14"/>
      <c r="M301" s="14"/>
      <c r="N301" s="14"/>
      <c r="O301" s="143" t="e">
        <f>VLOOKUP(C301,'Field-Hunter'!$C$9:$H$138,6,FALSE)</f>
        <v>#N/A</v>
      </c>
      <c r="P301" s="143" t="e">
        <f>VLOOKUP(C301,'Field-Hunter'!$C$9:$H$138,5,FALSE)</f>
        <v>#N/A</v>
      </c>
      <c r="Q301" s="143" t="e">
        <f>VLOOKUP(C301,'Field-Hunter'!$C$9:$H$138,4,FALSE)</f>
        <v>#N/A</v>
      </c>
      <c r="R301" s="143" t="e">
        <f>VLOOKUP(C301,'Field-Hunter'!$C$9:$H$138,3,FALSE)</f>
        <v>#N/A</v>
      </c>
      <c r="S301" s="143" t="e">
        <f>VLOOKUP(C301,'Field-Hunter'!$C$9:$M$138,11,FALSE)</f>
        <v>#N/A</v>
      </c>
      <c r="T301" s="143" t="e">
        <f>VLOOKUP(C301,'Field-Hunter'!$C$9:$M$138,10,FALSE)</f>
        <v>#N/A</v>
      </c>
      <c r="U301" s="143" t="e">
        <f>VLOOKUP(C301,'Field-Hunter'!$C$9:$M$138,9,FALSE)</f>
        <v>#N/A</v>
      </c>
      <c r="V301" s="143" t="e">
        <f>VLOOKUP(C301,'Field-Hunter'!$C$9:$M$138,8,FALSE)</f>
        <v>#N/A</v>
      </c>
    </row>
    <row r="302" spans="1:22" ht="12.75">
      <c r="A302" s="4" t="s">
        <v>832</v>
      </c>
      <c r="B302" s="15" t="s">
        <v>519</v>
      </c>
      <c r="C302" s="12"/>
      <c r="D302" s="14"/>
      <c r="E302" s="14"/>
      <c r="F302" s="14"/>
      <c r="G302" s="14"/>
      <c r="H302" s="14"/>
      <c r="I302" s="14"/>
      <c r="J302" s="14"/>
      <c r="K302" s="14"/>
      <c r="L302" s="14"/>
      <c r="M302" s="14"/>
      <c r="N302" s="14"/>
      <c r="O302" s="143" t="e">
        <f>VLOOKUP(C302,'Field-Hunter'!$C$9:$H$138,6,FALSE)</f>
        <v>#N/A</v>
      </c>
      <c r="P302" s="143" t="e">
        <f>VLOOKUP(C302,'Field-Hunter'!$C$9:$H$138,5,FALSE)</f>
        <v>#N/A</v>
      </c>
      <c r="Q302" s="143" t="e">
        <f>VLOOKUP(C302,'Field-Hunter'!$C$9:$H$138,4,FALSE)</f>
        <v>#N/A</v>
      </c>
      <c r="R302" s="143" t="e">
        <f>VLOOKUP(C302,'Field-Hunter'!$C$9:$H$138,3,FALSE)</f>
        <v>#N/A</v>
      </c>
      <c r="S302" s="143" t="e">
        <f>VLOOKUP(C302,'Field-Hunter'!$C$9:$M$138,11,FALSE)</f>
        <v>#N/A</v>
      </c>
      <c r="T302" s="143" t="e">
        <f>VLOOKUP(C302,'Field-Hunter'!$C$9:$M$138,10,FALSE)</f>
        <v>#N/A</v>
      </c>
      <c r="U302" s="143" t="e">
        <f>VLOOKUP(C302,'Field-Hunter'!$C$9:$M$138,9,FALSE)</f>
        <v>#N/A</v>
      </c>
      <c r="V302" s="143" t="e">
        <f>VLOOKUP(C302,'Field-Hunter'!$C$9:$M$138,8,FALSE)</f>
        <v>#N/A</v>
      </c>
    </row>
    <row r="303" spans="1:22" ht="12.75">
      <c r="A303" s="4" t="s">
        <v>833</v>
      </c>
      <c r="B303" s="15" t="s">
        <v>520</v>
      </c>
      <c r="C303" s="12"/>
      <c r="D303" s="14"/>
      <c r="E303" s="14"/>
      <c r="F303" s="14"/>
      <c r="G303" s="14"/>
      <c r="H303" s="14"/>
      <c r="I303" s="14"/>
      <c r="J303" s="14"/>
      <c r="K303" s="14"/>
      <c r="L303" s="14"/>
      <c r="M303" s="14"/>
      <c r="N303" s="14"/>
      <c r="O303" s="143" t="e">
        <f>VLOOKUP(C303,'Field-Hunter'!$C$9:$H$138,6,FALSE)</f>
        <v>#N/A</v>
      </c>
      <c r="P303" s="143" t="e">
        <f>VLOOKUP(C303,'Field-Hunter'!$C$9:$H$138,5,FALSE)</f>
        <v>#N/A</v>
      </c>
      <c r="Q303" s="143" t="e">
        <f>VLOOKUP(C303,'Field-Hunter'!$C$9:$H$138,4,FALSE)</f>
        <v>#N/A</v>
      </c>
      <c r="R303" s="143" t="e">
        <f>VLOOKUP(C303,'Field-Hunter'!$C$9:$H$138,3,FALSE)</f>
        <v>#N/A</v>
      </c>
      <c r="S303" s="143" t="e">
        <f>VLOOKUP(C303,'Field-Hunter'!$C$9:$M$138,11,FALSE)</f>
        <v>#N/A</v>
      </c>
      <c r="T303" s="143" t="e">
        <f>VLOOKUP(C303,'Field-Hunter'!$C$9:$M$138,10,FALSE)</f>
        <v>#N/A</v>
      </c>
      <c r="U303" s="143" t="e">
        <f>VLOOKUP(C303,'Field-Hunter'!$C$9:$M$138,9,FALSE)</f>
        <v>#N/A</v>
      </c>
      <c r="V303" s="143" t="e">
        <f>VLOOKUP(C303,'Field-Hunter'!$C$9:$M$138,8,FALSE)</f>
        <v>#N/A</v>
      </c>
    </row>
    <row r="304" spans="1:22" ht="12.75">
      <c r="A304" s="4" t="s">
        <v>834</v>
      </c>
      <c r="B304" s="15" t="s">
        <v>521</v>
      </c>
      <c r="C304" s="12"/>
      <c r="D304" s="14"/>
      <c r="E304" s="14"/>
      <c r="F304" s="14"/>
      <c r="G304" s="14"/>
      <c r="H304" s="14"/>
      <c r="I304" s="14"/>
      <c r="J304" s="14"/>
      <c r="K304" s="14"/>
      <c r="L304" s="14"/>
      <c r="M304" s="14"/>
      <c r="N304" s="14"/>
      <c r="O304" s="143" t="e">
        <f>VLOOKUP(C304,'Field-Hunter'!$C$9:$H$138,6,FALSE)</f>
        <v>#N/A</v>
      </c>
      <c r="P304" s="143" t="e">
        <f>VLOOKUP(C304,'Field-Hunter'!$C$9:$H$138,5,FALSE)</f>
        <v>#N/A</v>
      </c>
      <c r="Q304" s="143" t="e">
        <f>VLOOKUP(C304,'Field-Hunter'!$C$9:$H$138,4,FALSE)</f>
        <v>#N/A</v>
      </c>
      <c r="R304" s="143" t="e">
        <f>VLOOKUP(C304,'Field-Hunter'!$C$9:$H$138,3,FALSE)</f>
        <v>#N/A</v>
      </c>
      <c r="S304" s="143" t="e">
        <f>VLOOKUP(C304,'Field-Hunter'!$C$9:$M$138,11,FALSE)</f>
        <v>#N/A</v>
      </c>
      <c r="T304" s="143" t="e">
        <f>VLOOKUP(C304,'Field-Hunter'!$C$9:$M$138,10,FALSE)</f>
        <v>#N/A</v>
      </c>
      <c r="U304" s="143" t="e">
        <f>VLOOKUP(C304,'Field-Hunter'!$C$9:$M$138,9,FALSE)</f>
        <v>#N/A</v>
      </c>
      <c r="V304" s="143" t="e">
        <f>VLOOKUP(C304,'Field-Hunter'!$C$9:$M$138,8,FALSE)</f>
        <v>#N/A</v>
      </c>
    </row>
    <row r="305" spans="1:22" ht="12.75">
      <c r="A305" s="4" t="s">
        <v>835</v>
      </c>
      <c r="B305" s="15" t="s">
        <v>522</v>
      </c>
      <c r="C305" s="12"/>
      <c r="D305" s="14"/>
      <c r="E305" s="14"/>
      <c r="F305" s="14"/>
      <c r="G305" s="14"/>
      <c r="H305" s="14"/>
      <c r="I305" s="14"/>
      <c r="J305" s="14"/>
      <c r="K305" s="14"/>
      <c r="L305" s="14"/>
      <c r="M305" s="14"/>
      <c r="N305" s="14"/>
      <c r="O305" s="143" t="e">
        <f>VLOOKUP(C305,'Field-Hunter'!$C$9:$H$138,6,FALSE)</f>
        <v>#N/A</v>
      </c>
      <c r="P305" s="143" t="e">
        <f>VLOOKUP(C305,'Field-Hunter'!$C$9:$H$138,5,FALSE)</f>
        <v>#N/A</v>
      </c>
      <c r="Q305" s="143" t="e">
        <f>VLOOKUP(C305,'Field-Hunter'!$C$9:$H$138,4,FALSE)</f>
        <v>#N/A</v>
      </c>
      <c r="R305" s="143" t="e">
        <f>VLOOKUP(C305,'Field-Hunter'!$C$9:$H$138,3,FALSE)</f>
        <v>#N/A</v>
      </c>
      <c r="S305" s="143" t="e">
        <f>VLOOKUP(C305,'Field-Hunter'!$C$9:$M$138,11,FALSE)</f>
        <v>#N/A</v>
      </c>
      <c r="T305" s="143" t="e">
        <f>VLOOKUP(C305,'Field-Hunter'!$C$9:$M$138,10,FALSE)</f>
        <v>#N/A</v>
      </c>
      <c r="U305" s="143" t="e">
        <f>VLOOKUP(C305,'Field-Hunter'!$C$9:$M$138,9,FALSE)</f>
        <v>#N/A</v>
      </c>
      <c r="V305" s="143" t="e">
        <f>VLOOKUP(C305,'Field-Hunter'!$C$9:$M$138,8,FALSE)</f>
        <v>#N/A</v>
      </c>
    </row>
    <row r="306" spans="1:22" ht="12.75">
      <c r="A306" s="4" t="s">
        <v>836</v>
      </c>
      <c r="B306" s="15" t="s">
        <v>523</v>
      </c>
      <c r="C306" s="12"/>
      <c r="D306" s="14"/>
      <c r="E306" s="14"/>
      <c r="F306" s="14"/>
      <c r="G306" s="14"/>
      <c r="H306" s="14"/>
      <c r="I306" s="14"/>
      <c r="J306" s="14"/>
      <c r="K306" s="14"/>
      <c r="L306" s="14"/>
      <c r="M306" s="14"/>
      <c r="N306" s="14"/>
      <c r="O306" s="143" t="e">
        <f>VLOOKUP(C306,'Field-Hunter'!$C$9:$H$138,6,FALSE)</f>
        <v>#N/A</v>
      </c>
      <c r="P306" s="143" t="e">
        <f>VLOOKUP(C306,'Field-Hunter'!$C$9:$H$138,5,FALSE)</f>
        <v>#N/A</v>
      </c>
      <c r="Q306" s="143" t="e">
        <f>VLOOKUP(C306,'Field-Hunter'!$C$9:$H$138,4,FALSE)</f>
        <v>#N/A</v>
      </c>
      <c r="R306" s="143" t="e">
        <f>VLOOKUP(C306,'Field-Hunter'!$C$9:$H$138,3,FALSE)</f>
        <v>#N/A</v>
      </c>
      <c r="S306" s="143" t="e">
        <f>VLOOKUP(C306,'Field-Hunter'!$C$9:$M$138,11,FALSE)</f>
        <v>#N/A</v>
      </c>
      <c r="T306" s="143" t="e">
        <f>VLOOKUP(C306,'Field-Hunter'!$C$9:$M$138,10,FALSE)</f>
        <v>#N/A</v>
      </c>
      <c r="U306" s="143" t="e">
        <f>VLOOKUP(C306,'Field-Hunter'!$C$9:$M$138,9,FALSE)</f>
        <v>#N/A</v>
      </c>
      <c r="V306" s="143" t="e">
        <f>VLOOKUP(C306,'Field-Hunter'!$C$9:$M$138,8,FALSE)</f>
        <v>#N/A</v>
      </c>
    </row>
    <row r="307" spans="1:22" ht="12.75">
      <c r="A307" s="4" t="s">
        <v>837</v>
      </c>
      <c r="B307" s="15" t="s">
        <v>114</v>
      </c>
      <c r="C307" s="12"/>
      <c r="D307" s="14"/>
      <c r="E307" s="14"/>
      <c r="F307" s="14"/>
      <c r="G307" s="14"/>
      <c r="H307" s="14"/>
      <c r="I307" s="14"/>
      <c r="J307" s="14"/>
      <c r="K307" s="14"/>
      <c r="L307" s="14"/>
      <c r="M307" s="14"/>
      <c r="N307" s="14"/>
      <c r="O307" s="143" t="e">
        <f>VLOOKUP(C307,'Field-Hunter'!$C$9:$H$138,6,FALSE)</f>
        <v>#N/A</v>
      </c>
      <c r="P307" s="143" t="e">
        <f>VLOOKUP(C307,'Field-Hunter'!$C$9:$H$138,5,FALSE)</f>
        <v>#N/A</v>
      </c>
      <c r="Q307" s="143" t="e">
        <f>VLOOKUP(C307,'Field-Hunter'!$C$9:$H$138,4,FALSE)</f>
        <v>#N/A</v>
      </c>
      <c r="R307" s="143" t="e">
        <f>VLOOKUP(C307,'Field-Hunter'!$C$9:$H$138,3,FALSE)</f>
        <v>#N/A</v>
      </c>
      <c r="S307" s="143" t="e">
        <f>VLOOKUP(C307,'Field-Hunter'!$C$9:$M$138,11,FALSE)</f>
        <v>#N/A</v>
      </c>
      <c r="T307" s="143" t="e">
        <f>VLOOKUP(C307,'Field-Hunter'!$C$9:$M$138,10,FALSE)</f>
        <v>#N/A</v>
      </c>
      <c r="U307" s="143" t="e">
        <f>VLOOKUP(C307,'Field-Hunter'!$C$9:$M$138,9,FALSE)</f>
        <v>#N/A</v>
      </c>
      <c r="V307" s="143" t="e">
        <f>VLOOKUP(C307,'Field-Hunter'!$C$9:$M$138,8,FALSE)</f>
        <v>#N/A</v>
      </c>
    </row>
    <row r="308" spans="1:22" ht="12.75">
      <c r="A308" s="4" t="s">
        <v>838</v>
      </c>
      <c r="B308" s="15" t="s">
        <v>524</v>
      </c>
      <c r="C308" s="12"/>
      <c r="D308" s="14"/>
      <c r="E308" s="14"/>
      <c r="F308" s="14"/>
      <c r="G308" s="14"/>
      <c r="H308" s="14"/>
      <c r="I308" s="14"/>
      <c r="J308" s="14"/>
      <c r="K308" s="14"/>
      <c r="L308" s="14"/>
      <c r="M308" s="14"/>
      <c r="N308" s="14"/>
      <c r="O308" s="143" t="e">
        <f>VLOOKUP(C308,'Field-Hunter'!$C$9:$H$138,6,FALSE)</f>
        <v>#N/A</v>
      </c>
      <c r="P308" s="143" t="e">
        <f>VLOOKUP(C308,'Field-Hunter'!$C$9:$H$138,5,FALSE)</f>
        <v>#N/A</v>
      </c>
      <c r="Q308" s="143" t="e">
        <f>VLOOKUP(C308,'Field-Hunter'!$C$9:$H$138,4,FALSE)</f>
        <v>#N/A</v>
      </c>
      <c r="R308" s="143" t="e">
        <f>VLOOKUP(C308,'Field-Hunter'!$C$9:$H$138,3,FALSE)</f>
        <v>#N/A</v>
      </c>
      <c r="S308" s="143" t="e">
        <f>VLOOKUP(C308,'Field-Hunter'!$C$9:$M$138,11,FALSE)</f>
        <v>#N/A</v>
      </c>
      <c r="T308" s="143" t="e">
        <f>VLOOKUP(C308,'Field-Hunter'!$C$9:$M$138,10,FALSE)</f>
        <v>#N/A</v>
      </c>
      <c r="U308" s="143" t="e">
        <f>VLOOKUP(C308,'Field-Hunter'!$C$9:$M$138,9,FALSE)</f>
        <v>#N/A</v>
      </c>
      <c r="V308" s="143" t="e">
        <f>VLOOKUP(C308,'Field-Hunter'!$C$9:$M$138,8,FALSE)</f>
        <v>#N/A</v>
      </c>
    </row>
    <row r="309" spans="1:22" ht="12.75">
      <c r="A309" s="4" t="s">
        <v>839</v>
      </c>
      <c r="B309" s="15" t="s">
        <v>525</v>
      </c>
      <c r="C309" s="12"/>
      <c r="D309" s="14"/>
      <c r="E309" s="14"/>
      <c r="F309" s="14"/>
      <c r="G309" s="14"/>
      <c r="H309" s="14"/>
      <c r="I309" s="14"/>
      <c r="J309" s="14"/>
      <c r="K309" s="14"/>
      <c r="L309" s="14"/>
      <c r="M309" s="14"/>
      <c r="N309" s="14"/>
      <c r="O309" s="143" t="e">
        <f>VLOOKUP(C309,'Field-Hunter'!$C$9:$H$138,6,FALSE)</f>
        <v>#N/A</v>
      </c>
      <c r="P309" s="143" t="e">
        <f>VLOOKUP(C309,'Field-Hunter'!$C$9:$H$138,5,FALSE)</f>
        <v>#N/A</v>
      </c>
      <c r="Q309" s="143" t="e">
        <f>VLOOKUP(C309,'Field-Hunter'!$C$9:$H$138,4,FALSE)</f>
        <v>#N/A</v>
      </c>
      <c r="R309" s="143" t="e">
        <f>VLOOKUP(C309,'Field-Hunter'!$C$9:$H$138,3,FALSE)</f>
        <v>#N/A</v>
      </c>
      <c r="S309" s="143" t="e">
        <f>VLOOKUP(C309,'Field-Hunter'!$C$9:$M$138,11,FALSE)</f>
        <v>#N/A</v>
      </c>
      <c r="T309" s="143" t="e">
        <f>VLOOKUP(C309,'Field-Hunter'!$C$9:$M$138,10,FALSE)</f>
        <v>#N/A</v>
      </c>
      <c r="U309" s="143" t="e">
        <f>VLOOKUP(C309,'Field-Hunter'!$C$9:$M$138,9,FALSE)</f>
        <v>#N/A</v>
      </c>
      <c r="V309" s="143" t="e">
        <f>VLOOKUP(C309,'Field-Hunter'!$C$9:$M$138,8,FALSE)</f>
        <v>#N/A</v>
      </c>
    </row>
    <row r="310" spans="1:22" ht="12.75">
      <c r="A310" s="4" t="s">
        <v>840</v>
      </c>
      <c r="B310" s="15" t="s">
        <v>526</v>
      </c>
      <c r="C310" s="52" t="s">
        <v>184</v>
      </c>
      <c r="D310" s="14">
        <v>152</v>
      </c>
      <c r="E310" s="14">
        <v>153</v>
      </c>
      <c r="F310" s="14"/>
      <c r="G310" s="14"/>
      <c r="H310" s="14"/>
      <c r="I310" s="14"/>
      <c r="J310" s="14"/>
      <c r="K310" s="14"/>
      <c r="L310" s="14"/>
      <c r="M310" s="14"/>
      <c r="N310" s="14"/>
      <c r="O310" s="143">
        <f>VLOOKUP(C310,'Field-Hunter'!$C$9:$H$138,6,FALSE)</f>
        <v>44.5</v>
      </c>
      <c r="P310" s="143">
        <f>VLOOKUP(C310,'Field-Hunter'!$C$9:$H$138,5,FALSE)</f>
        <v>62.3</v>
      </c>
      <c r="Q310" s="143">
        <f>VLOOKUP(C310,'Field-Hunter'!$C$9:$H$138,4,FALSE)</f>
        <v>71.2</v>
      </c>
      <c r="R310" s="143">
        <f>VLOOKUP(C310,'Field-Hunter'!$C$9:$H$138,3,FALSE)</f>
        <v>80.100000000000009</v>
      </c>
      <c r="S310" s="143">
        <f>VLOOKUP(C310,'Field-Hunter'!$C$9:$M$138,11,FALSE)</f>
        <v>62</v>
      </c>
      <c r="T310" s="143">
        <f>VLOOKUP(C310,'Field-Hunter'!$C$9:$M$138,10,FALSE)</f>
        <v>86.8</v>
      </c>
      <c r="U310" s="143">
        <f>VLOOKUP(C310,'Field-Hunter'!$C$9:$M$138,9,FALSE)</f>
        <v>99.2</v>
      </c>
      <c r="V310" s="143">
        <f>VLOOKUP(C310,'Field-Hunter'!$C$9:$M$138,8,FALSE)</f>
        <v>111.60000000000001</v>
      </c>
    </row>
    <row r="311" spans="1:22" ht="12.75">
      <c r="A311" s="4" t="s">
        <v>841</v>
      </c>
      <c r="B311" s="15" t="s">
        <v>527</v>
      </c>
      <c r="C311" s="12"/>
      <c r="D311" s="14"/>
      <c r="E311" s="14"/>
      <c r="F311" s="14"/>
      <c r="G311" s="14"/>
      <c r="H311" s="14"/>
      <c r="I311" s="14"/>
      <c r="J311" s="14"/>
      <c r="K311" s="14"/>
      <c r="L311" s="14"/>
      <c r="M311" s="14"/>
      <c r="N311" s="14"/>
      <c r="O311" s="143" t="e">
        <f>VLOOKUP(C311,'Field-Hunter'!$C$9:$H$138,6,FALSE)</f>
        <v>#N/A</v>
      </c>
      <c r="P311" s="143" t="e">
        <f>VLOOKUP(C311,'Field-Hunter'!$C$9:$H$138,5,FALSE)</f>
        <v>#N/A</v>
      </c>
      <c r="Q311" s="143" t="e">
        <f>VLOOKUP(C311,'Field-Hunter'!$C$9:$H$138,4,FALSE)</f>
        <v>#N/A</v>
      </c>
      <c r="R311" s="143" t="e">
        <f>VLOOKUP(C311,'Field-Hunter'!$C$9:$H$138,3,FALSE)</f>
        <v>#N/A</v>
      </c>
      <c r="S311" s="143" t="e">
        <f>VLOOKUP(C311,'Field-Hunter'!$C$9:$M$138,11,FALSE)</f>
        <v>#N/A</v>
      </c>
      <c r="T311" s="143" t="e">
        <f>VLOOKUP(C311,'Field-Hunter'!$C$9:$M$138,10,FALSE)</f>
        <v>#N/A</v>
      </c>
      <c r="U311" s="143" t="e">
        <f>VLOOKUP(C311,'Field-Hunter'!$C$9:$M$138,9,FALSE)</f>
        <v>#N/A</v>
      </c>
      <c r="V311" s="143" t="e">
        <f>VLOOKUP(C311,'Field-Hunter'!$C$9:$M$138,8,FALSE)</f>
        <v>#N/A</v>
      </c>
    </row>
    <row r="312" spans="1:22" ht="12.75">
      <c r="A312" s="4" t="s">
        <v>842</v>
      </c>
      <c r="B312" s="15" t="s">
        <v>528</v>
      </c>
      <c r="C312" s="12"/>
      <c r="D312" s="14"/>
      <c r="E312" s="14"/>
      <c r="F312" s="14"/>
      <c r="G312" s="14"/>
      <c r="H312" s="14"/>
      <c r="I312" s="14"/>
      <c r="J312" s="14"/>
      <c r="K312" s="14"/>
      <c r="L312" s="14"/>
      <c r="M312" s="14"/>
      <c r="N312" s="14"/>
      <c r="O312" s="143" t="e">
        <f>VLOOKUP(C312,'Field-Hunter'!$C$9:$H$138,6,FALSE)</f>
        <v>#N/A</v>
      </c>
      <c r="P312" s="143" t="e">
        <f>VLOOKUP(C312,'Field-Hunter'!$C$9:$H$138,5,FALSE)</f>
        <v>#N/A</v>
      </c>
      <c r="Q312" s="143" t="e">
        <f>VLOOKUP(C312,'Field-Hunter'!$C$9:$H$138,4,FALSE)</f>
        <v>#N/A</v>
      </c>
      <c r="R312" s="143" t="e">
        <f>VLOOKUP(C312,'Field-Hunter'!$C$9:$H$138,3,FALSE)</f>
        <v>#N/A</v>
      </c>
      <c r="S312" s="143" t="e">
        <f>VLOOKUP(C312,'Field-Hunter'!$C$9:$M$138,11,FALSE)</f>
        <v>#N/A</v>
      </c>
      <c r="T312" s="143" t="e">
        <f>VLOOKUP(C312,'Field-Hunter'!$C$9:$M$138,10,FALSE)</f>
        <v>#N/A</v>
      </c>
      <c r="U312" s="143" t="e">
        <f>VLOOKUP(C312,'Field-Hunter'!$C$9:$M$138,9,FALSE)</f>
        <v>#N/A</v>
      </c>
      <c r="V312" s="143" t="e">
        <f>VLOOKUP(C312,'Field-Hunter'!$C$9:$M$138,8,FALSE)</f>
        <v>#N/A</v>
      </c>
    </row>
    <row r="313" spans="1:22" ht="12.75">
      <c r="A313" s="4" t="s">
        <v>843</v>
      </c>
      <c r="B313" s="15" t="s">
        <v>529</v>
      </c>
      <c r="C313" s="12"/>
      <c r="D313" s="14"/>
      <c r="E313" s="14"/>
      <c r="F313" s="14"/>
      <c r="G313" s="14"/>
      <c r="H313" s="14"/>
      <c r="I313" s="14"/>
      <c r="J313" s="14"/>
      <c r="K313" s="14"/>
      <c r="L313" s="14"/>
      <c r="M313" s="14"/>
      <c r="N313" s="14"/>
      <c r="O313" s="143" t="e">
        <f>VLOOKUP(C313,'Field-Hunter'!$C$9:$H$138,6,FALSE)</f>
        <v>#N/A</v>
      </c>
      <c r="P313" s="143" t="e">
        <f>VLOOKUP(C313,'Field-Hunter'!$C$9:$H$138,5,FALSE)</f>
        <v>#N/A</v>
      </c>
      <c r="Q313" s="143" t="e">
        <f>VLOOKUP(C313,'Field-Hunter'!$C$9:$H$138,4,FALSE)</f>
        <v>#N/A</v>
      </c>
      <c r="R313" s="143" t="e">
        <f>VLOOKUP(C313,'Field-Hunter'!$C$9:$H$138,3,FALSE)</f>
        <v>#N/A</v>
      </c>
      <c r="S313" s="143" t="e">
        <f>VLOOKUP(C313,'Field-Hunter'!$C$9:$M$138,11,FALSE)</f>
        <v>#N/A</v>
      </c>
      <c r="T313" s="143" t="e">
        <f>VLOOKUP(C313,'Field-Hunter'!$C$9:$M$138,10,FALSE)</f>
        <v>#N/A</v>
      </c>
      <c r="U313" s="143" t="e">
        <f>VLOOKUP(C313,'Field-Hunter'!$C$9:$M$138,9,FALSE)</f>
        <v>#N/A</v>
      </c>
      <c r="V313" s="143" t="e">
        <f>VLOOKUP(C313,'Field-Hunter'!$C$9:$M$138,8,FALSE)</f>
        <v>#N/A</v>
      </c>
    </row>
    <row r="314" spans="1:22" ht="12.75">
      <c r="A314" s="4" t="s">
        <v>844</v>
      </c>
      <c r="B314" s="15" t="s">
        <v>530</v>
      </c>
      <c r="C314" s="12"/>
      <c r="D314" s="14"/>
      <c r="E314" s="14"/>
      <c r="F314" s="14"/>
      <c r="G314" s="14"/>
      <c r="H314" s="14"/>
      <c r="I314" s="14"/>
      <c r="J314" s="14"/>
      <c r="K314" s="14"/>
      <c r="L314" s="14"/>
      <c r="M314" s="14"/>
      <c r="N314" s="14"/>
      <c r="O314" s="143" t="e">
        <f>VLOOKUP(C314,'Field-Hunter'!$C$9:$H$138,6,FALSE)</f>
        <v>#N/A</v>
      </c>
      <c r="P314" s="143" t="e">
        <f>VLOOKUP(C314,'Field-Hunter'!$C$9:$H$138,5,FALSE)</f>
        <v>#N/A</v>
      </c>
      <c r="Q314" s="143" t="e">
        <f>VLOOKUP(C314,'Field-Hunter'!$C$9:$H$138,4,FALSE)</f>
        <v>#N/A</v>
      </c>
      <c r="R314" s="143" t="e">
        <f>VLOOKUP(C314,'Field-Hunter'!$C$9:$H$138,3,FALSE)</f>
        <v>#N/A</v>
      </c>
      <c r="S314" s="143" t="e">
        <f>VLOOKUP(C314,'Field-Hunter'!$C$9:$M$138,11,FALSE)</f>
        <v>#N/A</v>
      </c>
      <c r="T314" s="143" t="e">
        <f>VLOOKUP(C314,'Field-Hunter'!$C$9:$M$138,10,FALSE)</f>
        <v>#N/A</v>
      </c>
      <c r="U314" s="143" t="e">
        <f>VLOOKUP(C314,'Field-Hunter'!$C$9:$M$138,9,FALSE)</f>
        <v>#N/A</v>
      </c>
      <c r="V314" s="143" t="e">
        <f>VLOOKUP(C314,'Field-Hunter'!$C$9:$M$138,8,FALSE)</f>
        <v>#N/A</v>
      </c>
    </row>
    <row r="315" spans="1:22" ht="12.75">
      <c r="A315" s="4" t="s">
        <v>845</v>
      </c>
      <c r="B315" s="15" t="s">
        <v>531</v>
      </c>
      <c r="C315" s="12"/>
      <c r="D315" s="14"/>
      <c r="E315" s="14"/>
      <c r="F315" s="14"/>
      <c r="G315" s="14"/>
      <c r="H315" s="14"/>
      <c r="I315" s="14"/>
      <c r="J315" s="14"/>
      <c r="K315" s="14"/>
      <c r="L315" s="14"/>
      <c r="M315" s="14"/>
      <c r="N315" s="14"/>
      <c r="O315" s="143" t="e">
        <f>VLOOKUP(C315,'Field-Hunter'!$C$9:$H$138,6,FALSE)</f>
        <v>#N/A</v>
      </c>
      <c r="P315" s="143" t="e">
        <f>VLOOKUP(C315,'Field-Hunter'!$C$9:$H$138,5,FALSE)</f>
        <v>#N/A</v>
      </c>
      <c r="Q315" s="143" t="e">
        <f>VLOOKUP(C315,'Field-Hunter'!$C$9:$H$138,4,FALSE)</f>
        <v>#N/A</v>
      </c>
      <c r="R315" s="143" t="e">
        <f>VLOOKUP(C315,'Field-Hunter'!$C$9:$H$138,3,FALSE)</f>
        <v>#N/A</v>
      </c>
      <c r="S315" s="143" t="e">
        <f>VLOOKUP(C315,'Field-Hunter'!$C$9:$M$138,11,FALSE)</f>
        <v>#N/A</v>
      </c>
      <c r="T315" s="143" t="e">
        <f>VLOOKUP(C315,'Field-Hunter'!$C$9:$M$138,10,FALSE)</f>
        <v>#N/A</v>
      </c>
      <c r="U315" s="143" t="e">
        <f>VLOOKUP(C315,'Field-Hunter'!$C$9:$M$138,9,FALSE)</f>
        <v>#N/A</v>
      </c>
      <c r="V315" s="143" t="e">
        <f>VLOOKUP(C315,'Field-Hunter'!$C$9:$M$138,8,FALSE)</f>
        <v>#N/A</v>
      </c>
    </row>
    <row r="316" spans="1:22" ht="12.75">
      <c r="A316" s="4" t="s">
        <v>846</v>
      </c>
      <c r="B316" s="15" t="s">
        <v>532</v>
      </c>
      <c r="C316" s="12"/>
      <c r="D316" s="14"/>
      <c r="E316" s="14"/>
      <c r="F316" s="14"/>
      <c r="G316" s="14"/>
      <c r="H316" s="14"/>
      <c r="I316" s="14"/>
      <c r="J316" s="14"/>
      <c r="K316" s="14"/>
      <c r="L316" s="14"/>
      <c r="M316" s="14"/>
      <c r="N316" s="14"/>
      <c r="O316" s="143" t="e">
        <f>VLOOKUP(C316,'Field-Hunter'!$C$9:$H$138,6,FALSE)</f>
        <v>#N/A</v>
      </c>
      <c r="P316" s="143" t="e">
        <f>VLOOKUP(C316,'Field-Hunter'!$C$9:$H$138,5,FALSE)</f>
        <v>#N/A</v>
      </c>
      <c r="Q316" s="143" t="e">
        <f>VLOOKUP(C316,'Field-Hunter'!$C$9:$H$138,4,FALSE)</f>
        <v>#N/A</v>
      </c>
      <c r="R316" s="143" t="e">
        <f>VLOOKUP(C316,'Field-Hunter'!$C$9:$H$138,3,FALSE)</f>
        <v>#N/A</v>
      </c>
      <c r="S316" s="143" t="e">
        <f>VLOOKUP(C316,'Field-Hunter'!$C$9:$M$138,11,FALSE)</f>
        <v>#N/A</v>
      </c>
      <c r="T316" s="143" t="e">
        <f>VLOOKUP(C316,'Field-Hunter'!$C$9:$M$138,10,FALSE)</f>
        <v>#N/A</v>
      </c>
      <c r="U316" s="143" t="e">
        <f>VLOOKUP(C316,'Field-Hunter'!$C$9:$M$138,9,FALSE)</f>
        <v>#N/A</v>
      </c>
      <c r="V316" s="143" t="e">
        <f>VLOOKUP(C316,'Field-Hunter'!$C$9:$M$138,8,FALSE)</f>
        <v>#N/A</v>
      </c>
    </row>
    <row r="317" spans="1:22" ht="12.75">
      <c r="A317" s="4" t="s">
        <v>847</v>
      </c>
      <c r="B317" s="15" t="s">
        <v>533</v>
      </c>
      <c r="C317" s="12"/>
      <c r="D317" s="14"/>
      <c r="E317" s="14"/>
      <c r="F317" s="14"/>
      <c r="G317" s="14"/>
      <c r="H317" s="14"/>
      <c r="I317" s="14"/>
      <c r="J317" s="14"/>
      <c r="K317" s="14"/>
      <c r="L317" s="14"/>
      <c r="M317" s="14"/>
      <c r="N317" s="14"/>
      <c r="O317" s="143" t="e">
        <f>VLOOKUP(C317,'Field-Hunter'!$C$9:$H$138,6,FALSE)</f>
        <v>#N/A</v>
      </c>
      <c r="P317" s="143" t="e">
        <f>VLOOKUP(C317,'Field-Hunter'!$C$9:$H$138,5,FALSE)</f>
        <v>#N/A</v>
      </c>
      <c r="Q317" s="143" t="e">
        <f>VLOOKUP(C317,'Field-Hunter'!$C$9:$H$138,4,FALSE)</f>
        <v>#N/A</v>
      </c>
      <c r="R317" s="143" t="e">
        <f>VLOOKUP(C317,'Field-Hunter'!$C$9:$H$138,3,FALSE)</f>
        <v>#N/A</v>
      </c>
      <c r="S317" s="143" t="e">
        <f>VLOOKUP(C317,'Field-Hunter'!$C$9:$M$138,11,FALSE)</f>
        <v>#N/A</v>
      </c>
      <c r="T317" s="143" t="e">
        <f>VLOOKUP(C317,'Field-Hunter'!$C$9:$M$138,10,FALSE)</f>
        <v>#N/A</v>
      </c>
      <c r="U317" s="143" t="e">
        <f>VLOOKUP(C317,'Field-Hunter'!$C$9:$M$138,9,FALSE)</f>
        <v>#N/A</v>
      </c>
      <c r="V317" s="143" t="e">
        <f>VLOOKUP(C317,'Field-Hunter'!$C$9:$M$138,8,FALSE)</f>
        <v>#N/A</v>
      </c>
    </row>
    <row r="318" spans="1:22" ht="12.75">
      <c r="A318" s="4" t="s">
        <v>848</v>
      </c>
      <c r="B318" s="15" t="s">
        <v>534</v>
      </c>
      <c r="C318" s="12"/>
      <c r="D318" s="14"/>
      <c r="E318" s="14"/>
      <c r="F318" s="14"/>
      <c r="G318" s="14"/>
      <c r="H318" s="14"/>
      <c r="I318" s="14"/>
      <c r="J318" s="14"/>
      <c r="K318" s="14"/>
      <c r="L318" s="14"/>
      <c r="M318" s="14"/>
      <c r="N318" s="14"/>
      <c r="O318" s="143" t="e">
        <f>VLOOKUP(C318,'Field-Hunter'!$C$9:$H$138,6,FALSE)</f>
        <v>#N/A</v>
      </c>
      <c r="P318" s="143" t="e">
        <f>VLOOKUP(C318,'Field-Hunter'!$C$9:$H$138,5,FALSE)</f>
        <v>#N/A</v>
      </c>
      <c r="Q318" s="143" t="e">
        <f>VLOOKUP(C318,'Field-Hunter'!$C$9:$H$138,4,FALSE)</f>
        <v>#N/A</v>
      </c>
      <c r="R318" s="143" t="e">
        <f>VLOOKUP(C318,'Field-Hunter'!$C$9:$H$138,3,FALSE)</f>
        <v>#N/A</v>
      </c>
      <c r="S318" s="143" t="e">
        <f>VLOOKUP(C318,'Field-Hunter'!$C$9:$M$138,11,FALSE)</f>
        <v>#N/A</v>
      </c>
      <c r="T318" s="143" t="e">
        <f>VLOOKUP(C318,'Field-Hunter'!$C$9:$M$138,10,FALSE)</f>
        <v>#N/A</v>
      </c>
      <c r="U318" s="143" t="e">
        <f>VLOOKUP(C318,'Field-Hunter'!$C$9:$M$138,9,FALSE)</f>
        <v>#N/A</v>
      </c>
      <c r="V318" s="143" t="e">
        <f>VLOOKUP(C318,'Field-Hunter'!$C$9:$M$138,8,FALSE)</f>
        <v>#N/A</v>
      </c>
    </row>
    <row r="319" spans="1:22" ht="12.75">
      <c r="A319" s="4" t="s">
        <v>849</v>
      </c>
      <c r="B319" s="15" t="s">
        <v>535</v>
      </c>
      <c r="C319" s="12"/>
      <c r="D319" s="14"/>
      <c r="E319" s="14"/>
      <c r="F319" s="14"/>
      <c r="G319" s="14"/>
      <c r="H319" s="14"/>
      <c r="I319" s="14"/>
      <c r="J319" s="14"/>
      <c r="K319" s="14"/>
      <c r="L319" s="14"/>
      <c r="M319" s="14"/>
      <c r="N319" s="14"/>
      <c r="O319" s="143" t="e">
        <f>VLOOKUP(C319,'Field-Hunter'!$C$9:$H$138,6,FALSE)</f>
        <v>#N/A</v>
      </c>
      <c r="P319" s="143" t="e">
        <f>VLOOKUP(C319,'Field-Hunter'!$C$9:$H$138,5,FALSE)</f>
        <v>#N/A</v>
      </c>
      <c r="Q319" s="143" t="e">
        <f>VLOOKUP(C319,'Field-Hunter'!$C$9:$H$138,4,FALSE)</f>
        <v>#N/A</v>
      </c>
      <c r="R319" s="143" t="e">
        <f>VLOOKUP(C319,'Field-Hunter'!$C$9:$H$138,3,FALSE)</f>
        <v>#N/A</v>
      </c>
      <c r="S319" s="143" t="e">
        <f>VLOOKUP(C319,'Field-Hunter'!$C$9:$M$138,11,FALSE)</f>
        <v>#N/A</v>
      </c>
      <c r="T319" s="143" t="e">
        <f>VLOOKUP(C319,'Field-Hunter'!$C$9:$M$138,10,FALSE)</f>
        <v>#N/A</v>
      </c>
      <c r="U319" s="143" t="e">
        <f>VLOOKUP(C319,'Field-Hunter'!$C$9:$M$138,9,FALSE)</f>
        <v>#N/A</v>
      </c>
      <c r="V319" s="143" t="e">
        <f>VLOOKUP(C319,'Field-Hunter'!$C$9:$M$138,8,FALSE)</f>
        <v>#N/A</v>
      </c>
    </row>
    <row r="320" spans="1:22" ht="12.75">
      <c r="A320" s="4" t="s">
        <v>850</v>
      </c>
      <c r="B320" s="15" t="s">
        <v>536</v>
      </c>
      <c r="C320" s="12"/>
      <c r="D320" s="14"/>
      <c r="E320" s="14"/>
      <c r="F320" s="14"/>
      <c r="G320" s="14"/>
      <c r="H320" s="14"/>
      <c r="I320" s="14"/>
      <c r="J320" s="14"/>
      <c r="K320" s="14"/>
      <c r="L320" s="14"/>
      <c r="M320" s="14"/>
      <c r="N320" s="14"/>
      <c r="O320" s="143" t="e">
        <f>VLOOKUP(C320,'Field-Hunter'!$C$9:$H$138,6,FALSE)</f>
        <v>#N/A</v>
      </c>
      <c r="P320" s="143" t="e">
        <f>VLOOKUP(C320,'Field-Hunter'!$C$9:$H$138,5,FALSE)</f>
        <v>#N/A</v>
      </c>
      <c r="Q320" s="143" t="e">
        <f>VLOOKUP(C320,'Field-Hunter'!$C$9:$H$138,4,FALSE)</f>
        <v>#N/A</v>
      </c>
      <c r="R320" s="143" t="e">
        <f>VLOOKUP(C320,'Field-Hunter'!$C$9:$H$138,3,FALSE)</f>
        <v>#N/A</v>
      </c>
      <c r="S320" s="143" t="e">
        <f>VLOOKUP(C320,'Field-Hunter'!$C$9:$M$138,11,FALSE)</f>
        <v>#N/A</v>
      </c>
      <c r="T320" s="143" t="e">
        <f>VLOOKUP(C320,'Field-Hunter'!$C$9:$M$138,10,FALSE)</f>
        <v>#N/A</v>
      </c>
      <c r="U320" s="143" t="e">
        <f>VLOOKUP(C320,'Field-Hunter'!$C$9:$M$138,9,FALSE)</f>
        <v>#N/A</v>
      </c>
      <c r="V320" s="143" t="e">
        <f>VLOOKUP(C320,'Field-Hunter'!$C$9:$M$138,8,FALSE)</f>
        <v>#N/A</v>
      </c>
    </row>
    <row r="321" spans="1:22" ht="12.75">
      <c r="A321" s="4" t="s">
        <v>851</v>
      </c>
      <c r="B321" s="15" t="s">
        <v>537</v>
      </c>
      <c r="C321" s="12"/>
      <c r="D321" s="14"/>
      <c r="E321" s="14"/>
      <c r="F321" s="14"/>
      <c r="G321" s="14"/>
      <c r="H321" s="14"/>
      <c r="I321" s="14"/>
      <c r="J321" s="14"/>
      <c r="K321" s="14"/>
      <c r="L321" s="14"/>
      <c r="M321" s="14"/>
      <c r="N321" s="14"/>
      <c r="O321" s="143" t="e">
        <f>VLOOKUP(C321,'Field-Hunter'!$C$9:$H$138,6,FALSE)</f>
        <v>#N/A</v>
      </c>
      <c r="P321" s="143" t="e">
        <f>VLOOKUP(C321,'Field-Hunter'!$C$9:$H$138,5,FALSE)</f>
        <v>#N/A</v>
      </c>
      <c r="Q321" s="143" t="e">
        <f>VLOOKUP(C321,'Field-Hunter'!$C$9:$H$138,4,FALSE)</f>
        <v>#N/A</v>
      </c>
      <c r="R321" s="143" t="e">
        <f>VLOOKUP(C321,'Field-Hunter'!$C$9:$H$138,3,FALSE)</f>
        <v>#N/A</v>
      </c>
      <c r="S321" s="143" t="e">
        <f>VLOOKUP(C321,'Field-Hunter'!$C$9:$M$138,11,FALSE)</f>
        <v>#N/A</v>
      </c>
      <c r="T321" s="143" t="e">
        <f>VLOOKUP(C321,'Field-Hunter'!$C$9:$M$138,10,FALSE)</f>
        <v>#N/A</v>
      </c>
      <c r="U321" s="143" t="e">
        <f>VLOOKUP(C321,'Field-Hunter'!$C$9:$M$138,9,FALSE)</f>
        <v>#N/A</v>
      </c>
      <c r="V321" s="143" t="e">
        <f>VLOOKUP(C321,'Field-Hunter'!$C$9:$M$138,8,FALSE)</f>
        <v>#N/A</v>
      </c>
    </row>
    <row r="322" spans="1:22" ht="12.75">
      <c r="A322" s="4" t="s">
        <v>632</v>
      </c>
      <c r="B322" s="15" t="s">
        <v>538</v>
      </c>
      <c r="C322" s="12"/>
      <c r="D322" s="14"/>
      <c r="E322" s="14"/>
      <c r="F322" s="14"/>
      <c r="G322" s="14"/>
      <c r="H322" s="14"/>
      <c r="I322" s="14"/>
      <c r="J322" s="14"/>
      <c r="K322" s="14"/>
      <c r="L322" s="14"/>
      <c r="M322" s="14"/>
      <c r="N322" s="14"/>
      <c r="O322" s="143" t="e">
        <f>VLOOKUP(C322,'Field-Hunter'!$C$9:$H$138,6,FALSE)</f>
        <v>#N/A</v>
      </c>
      <c r="P322" s="143" t="e">
        <f>VLOOKUP(C322,'Field-Hunter'!$C$9:$H$138,5,FALSE)</f>
        <v>#N/A</v>
      </c>
      <c r="Q322" s="143" t="e">
        <f>VLOOKUP(C322,'Field-Hunter'!$C$9:$H$138,4,FALSE)</f>
        <v>#N/A</v>
      </c>
      <c r="R322" s="143" t="e">
        <f>VLOOKUP(C322,'Field-Hunter'!$C$9:$H$138,3,FALSE)</f>
        <v>#N/A</v>
      </c>
      <c r="S322" s="143" t="e">
        <f>VLOOKUP(C322,'Field-Hunter'!$C$9:$M$138,11,FALSE)</f>
        <v>#N/A</v>
      </c>
      <c r="T322" s="143" t="e">
        <f>VLOOKUP(C322,'Field-Hunter'!$C$9:$M$138,10,FALSE)</f>
        <v>#N/A</v>
      </c>
      <c r="U322" s="143" t="e">
        <f>VLOOKUP(C322,'Field-Hunter'!$C$9:$M$138,9,FALSE)</f>
        <v>#N/A</v>
      </c>
      <c r="V322" s="143" t="e">
        <f>VLOOKUP(C322,'Field-Hunter'!$C$9:$M$138,8,FALSE)</f>
        <v>#N/A</v>
      </c>
    </row>
    <row r="323" spans="1:22" ht="12.75">
      <c r="A323" s="4" t="s">
        <v>852</v>
      </c>
      <c r="B323" s="15" t="s">
        <v>138</v>
      </c>
      <c r="C323" s="12"/>
      <c r="D323" s="14"/>
      <c r="E323" s="14"/>
      <c r="F323" s="14"/>
      <c r="G323" s="14"/>
      <c r="H323" s="14"/>
      <c r="I323" s="14"/>
      <c r="J323" s="14"/>
      <c r="K323" s="14"/>
      <c r="L323" s="14"/>
      <c r="M323" s="14"/>
      <c r="N323" s="14"/>
      <c r="O323" s="143" t="e">
        <f>VLOOKUP(C323,'Field-Hunter'!$C$9:$H$138,6,FALSE)</f>
        <v>#N/A</v>
      </c>
      <c r="P323" s="143" t="e">
        <f>VLOOKUP(C323,'Field-Hunter'!$C$9:$H$138,5,FALSE)</f>
        <v>#N/A</v>
      </c>
      <c r="Q323" s="143" t="e">
        <f>VLOOKUP(C323,'Field-Hunter'!$C$9:$H$138,4,FALSE)</f>
        <v>#N/A</v>
      </c>
      <c r="R323" s="143" t="e">
        <f>VLOOKUP(C323,'Field-Hunter'!$C$9:$H$138,3,FALSE)</f>
        <v>#N/A</v>
      </c>
      <c r="S323" s="143" t="e">
        <f>VLOOKUP(C323,'Field-Hunter'!$C$9:$M$138,11,FALSE)</f>
        <v>#N/A</v>
      </c>
      <c r="T323" s="143" t="e">
        <f>VLOOKUP(C323,'Field-Hunter'!$C$9:$M$138,10,FALSE)</f>
        <v>#N/A</v>
      </c>
      <c r="U323" s="143" t="e">
        <f>VLOOKUP(C323,'Field-Hunter'!$C$9:$M$138,9,FALSE)</f>
        <v>#N/A</v>
      </c>
      <c r="V323" s="143" t="e">
        <f>VLOOKUP(C323,'Field-Hunter'!$C$9:$M$138,8,FALSE)</f>
        <v>#N/A</v>
      </c>
    </row>
    <row r="324" spans="1:22" ht="12.75">
      <c r="B324" s="15"/>
      <c r="C324" s="12"/>
      <c r="D324" s="14"/>
      <c r="E324" s="14"/>
      <c r="F324" s="14"/>
      <c r="G324" s="14"/>
      <c r="H324" s="14"/>
      <c r="I324" s="14"/>
      <c r="J324" s="14"/>
      <c r="K324" s="14"/>
      <c r="L324" s="14"/>
      <c r="M324" s="14"/>
      <c r="N324" s="14"/>
      <c r="O324" s="143" t="e">
        <f>VLOOKUP(C324,'Field-Hunter'!$C$9:$H$138,6,FALSE)</f>
        <v>#N/A</v>
      </c>
      <c r="P324" s="143" t="e">
        <f>VLOOKUP(C324,'Field-Hunter'!$C$9:$H$138,5,FALSE)</f>
        <v>#N/A</v>
      </c>
      <c r="Q324" s="143" t="e">
        <f>VLOOKUP(C324,'Field-Hunter'!$C$9:$H$138,4,FALSE)</f>
        <v>#N/A</v>
      </c>
      <c r="R324" s="143" t="e">
        <f>VLOOKUP(C324,'Field-Hunter'!$C$9:$H$138,3,FALSE)</f>
        <v>#N/A</v>
      </c>
      <c r="S324" s="143" t="e">
        <f>VLOOKUP(C324,'Field-Hunter'!$C$9:$M$138,11,FALSE)</f>
        <v>#N/A</v>
      </c>
      <c r="T324" s="143" t="e">
        <f>VLOOKUP(C324,'Field-Hunter'!$C$9:$M$138,10,FALSE)</f>
        <v>#N/A</v>
      </c>
      <c r="U324" s="143" t="e">
        <f>VLOOKUP(C324,'Field-Hunter'!$C$9:$M$138,9,FALSE)</f>
        <v>#N/A</v>
      </c>
      <c r="V324" s="143" t="e">
        <f>VLOOKUP(C324,'Field-Hunter'!$C$9:$M$138,8,FALSE)</f>
        <v>#N/A</v>
      </c>
    </row>
    <row r="325" spans="1:22" ht="12.75">
      <c r="B325" s="15"/>
      <c r="C325" s="12"/>
      <c r="D325" s="14"/>
      <c r="E325" s="14"/>
      <c r="F325" s="14"/>
      <c r="G325" s="14"/>
      <c r="H325" s="14"/>
      <c r="I325" s="14"/>
      <c r="J325" s="14"/>
      <c r="K325" s="14"/>
      <c r="L325" s="14"/>
      <c r="M325" s="14"/>
      <c r="N325" s="14"/>
      <c r="O325" s="143" t="e">
        <f>VLOOKUP(C325,'Field-Hunter'!$C$9:$H$138,6,FALSE)</f>
        <v>#N/A</v>
      </c>
      <c r="P325" s="143" t="e">
        <f>VLOOKUP(C325,'Field-Hunter'!$C$9:$H$138,5,FALSE)</f>
        <v>#N/A</v>
      </c>
      <c r="Q325" s="143" t="e">
        <f>VLOOKUP(C325,'Field-Hunter'!$C$9:$H$138,4,FALSE)</f>
        <v>#N/A</v>
      </c>
      <c r="R325" s="143" t="e">
        <f>VLOOKUP(C325,'Field-Hunter'!$C$9:$H$138,3,FALSE)</f>
        <v>#N/A</v>
      </c>
      <c r="S325" s="143" t="e">
        <f>VLOOKUP(C325,'Field-Hunter'!$C$9:$M$138,11,FALSE)</f>
        <v>#N/A</v>
      </c>
      <c r="T325" s="143" t="e">
        <f>VLOOKUP(C325,'Field-Hunter'!$C$9:$M$138,10,FALSE)</f>
        <v>#N/A</v>
      </c>
      <c r="U325" s="143" t="e">
        <f>VLOOKUP(C325,'Field-Hunter'!$C$9:$M$138,9,FALSE)</f>
        <v>#N/A</v>
      </c>
      <c r="V325" s="143" t="e">
        <f>VLOOKUP(C325,'Field-Hunter'!$C$9:$M$138,8,FALSE)</f>
        <v>#N/A</v>
      </c>
    </row>
    <row r="326" spans="1:22" ht="12.75">
      <c r="B326" s="15"/>
      <c r="C326" s="12"/>
      <c r="D326" s="14"/>
      <c r="E326" s="14"/>
      <c r="F326" s="14"/>
      <c r="G326" s="14"/>
      <c r="H326" s="14"/>
      <c r="I326" s="14"/>
      <c r="J326" s="14"/>
      <c r="K326" s="14"/>
      <c r="L326" s="14"/>
      <c r="M326" s="14"/>
      <c r="N326" s="14"/>
      <c r="O326" s="143" t="e">
        <f>VLOOKUP(C326,'Field-Hunter'!$C$9:$H$138,6,FALSE)</f>
        <v>#N/A</v>
      </c>
      <c r="P326" s="143" t="e">
        <f>VLOOKUP(C326,'Field-Hunter'!$C$9:$H$138,5,FALSE)</f>
        <v>#N/A</v>
      </c>
      <c r="Q326" s="143" t="e">
        <f>VLOOKUP(C326,'Field-Hunter'!$C$9:$H$138,4,FALSE)</f>
        <v>#N/A</v>
      </c>
      <c r="R326" s="143" t="e">
        <f>VLOOKUP(C326,'Field-Hunter'!$C$9:$H$138,3,FALSE)</f>
        <v>#N/A</v>
      </c>
      <c r="S326" s="143" t="e">
        <f>VLOOKUP(C326,'Field-Hunter'!$C$9:$M$138,11,FALSE)</f>
        <v>#N/A</v>
      </c>
      <c r="T326" s="143" t="e">
        <f>VLOOKUP(C326,'Field-Hunter'!$C$9:$M$138,10,FALSE)</f>
        <v>#N/A</v>
      </c>
      <c r="U326" s="143" t="e">
        <f>VLOOKUP(C326,'Field-Hunter'!$C$9:$M$138,9,FALSE)</f>
        <v>#N/A</v>
      </c>
      <c r="V326" s="143" t="e">
        <f>VLOOKUP(C326,'Field-Hunter'!$C$9:$M$138,8,FALSE)</f>
        <v>#N/A</v>
      </c>
    </row>
    <row r="327" spans="1:22" ht="12.75">
      <c r="B327" s="15"/>
      <c r="C327" s="12"/>
      <c r="D327" s="14"/>
      <c r="E327" s="14"/>
      <c r="F327" s="14"/>
      <c r="G327" s="14"/>
      <c r="H327" s="14"/>
      <c r="I327" s="14"/>
      <c r="J327" s="14"/>
      <c r="K327" s="14"/>
      <c r="L327" s="14"/>
      <c r="M327" s="14"/>
      <c r="N327" s="14"/>
      <c r="O327" s="143" t="e">
        <f>VLOOKUP(C327,'Field-Hunter'!$C$9:$H$138,6,FALSE)</f>
        <v>#N/A</v>
      </c>
      <c r="P327" s="143" t="e">
        <f>VLOOKUP(C327,'Field-Hunter'!$C$9:$H$138,5,FALSE)</f>
        <v>#N/A</v>
      </c>
      <c r="Q327" s="143" t="e">
        <f>VLOOKUP(C327,'Field-Hunter'!$C$9:$H$138,4,FALSE)</f>
        <v>#N/A</v>
      </c>
      <c r="R327" s="143" t="e">
        <f>VLOOKUP(C327,'Field-Hunter'!$C$9:$H$138,3,FALSE)</f>
        <v>#N/A</v>
      </c>
      <c r="S327" s="143" t="e">
        <f>VLOOKUP(C327,'Field-Hunter'!$C$9:$M$138,11,FALSE)</f>
        <v>#N/A</v>
      </c>
      <c r="T327" s="143" t="e">
        <f>VLOOKUP(C327,'Field-Hunter'!$C$9:$M$138,10,FALSE)</f>
        <v>#N/A</v>
      </c>
      <c r="U327" s="143" t="e">
        <f>VLOOKUP(C327,'Field-Hunter'!$C$9:$M$138,9,FALSE)</f>
        <v>#N/A</v>
      </c>
      <c r="V327" s="143" t="e">
        <f>VLOOKUP(C327,'Field-Hunter'!$C$9:$M$138,8,FALSE)</f>
        <v>#N/A</v>
      </c>
    </row>
    <row r="328" spans="1:22" ht="12.75">
      <c r="B328" s="15"/>
      <c r="C328" s="12"/>
      <c r="D328" s="14"/>
      <c r="E328" s="14"/>
      <c r="F328" s="14"/>
      <c r="G328" s="14"/>
      <c r="H328" s="14"/>
      <c r="I328" s="14"/>
      <c r="J328" s="14"/>
      <c r="K328" s="14"/>
      <c r="L328" s="14"/>
      <c r="M328" s="14"/>
      <c r="N328" s="14"/>
      <c r="O328" s="143" t="e">
        <f>VLOOKUP(C328,'Field-Hunter'!$C$9:$H$138,6,FALSE)</f>
        <v>#N/A</v>
      </c>
      <c r="P328" s="143" t="e">
        <f>VLOOKUP(C328,'Field-Hunter'!$C$9:$H$138,5,FALSE)</f>
        <v>#N/A</v>
      </c>
      <c r="Q328" s="143" t="e">
        <f>VLOOKUP(C328,'Field-Hunter'!$C$9:$H$138,4,FALSE)</f>
        <v>#N/A</v>
      </c>
      <c r="R328" s="143" t="e">
        <f>VLOOKUP(C328,'Field-Hunter'!$C$9:$H$138,3,FALSE)</f>
        <v>#N/A</v>
      </c>
      <c r="S328" s="143" t="e">
        <f>VLOOKUP(C328,'Field-Hunter'!$C$9:$M$138,11,FALSE)</f>
        <v>#N/A</v>
      </c>
      <c r="T328" s="143" t="e">
        <f>VLOOKUP(C328,'Field-Hunter'!$C$9:$M$138,10,FALSE)</f>
        <v>#N/A</v>
      </c>
      <c r="U328" s="143" t="e">
        <f>VLOOKUP(C328,'Field-Hunter'!$C$9:$M$138,9,FALSE)</f>
        <v>#N/A</v>
      </c>
      <c r="V328" s="143" t="e">
        <f>VLOOKUP(C328,'Field-Hunter'!$C$9:$M$138,8,FALSE)</f>
        <v>#N/A</v>
      </c>
    </row>
    <row r="329" spans="1:22" ht="12.75">
      <c r="B329" s="15"/>
      <c r="C329" s="12"/>
      <c r="D329" s="14"/>
      <c r="E329" s="14"/>
      <c r="F329" s="14"/>
      <c r="G329" s="14"/>
      <c r="H329" s="14"/>
      <c r="I329" s="14"/>
      <c r="J329" s="14"/>
      <c r="K329" s="14"/>
      <c r="L329" s="14"/>
      <c r="M329" s="14"/>
      <c r="N329" s="14"/>
      <c r="O329" s="143" t="e">
        <f>VLOOKUP(C329,'Field-Hunter'!$C$9:$H$138,6,FALSE)</f>
        <v>#N/A</v>
      </c>
      <c r="P329" s="143" t="e">
        <f>VLOOKUP(C329,'Field-Hunter'!$C$9:$H$138,5,FALSE)</f>
        <v>#N/A</v>
      </c>
      <c r="Q329" s="143" t="e">
        <f>VLOOKUP(C329,'Field-Hunter'!$C$9:$H$138,4,FALSE)</f>
        <v>#N/A</v>
      </c>
      <c r="R329" s="143" t="e">
        <f>VLOOKUP(C329,'Field-Hunter'!$C$9:$H$138,3,FALSE)</f>
        <v>#N/A</v>
      </c>
      <c r="S329" s="143" t="e">
        <f>VLOOKUP(C329,'Field-Hunter'!$C$9:$M$138,11,FALSE)</f>
        <v>#N/A</v>
      </c>
      <c r="T329" s="143" t="e">
        <f>VLOOKUP(C329,'Field-Hunter'!$C$9:$M$138,10,FALSE)</f>
        <v>#N/A</v>
      </c>
      <c r="U329" s="143" t="e">
        <f>VLOOKUP(C329,'Field-Hunter'!$C$9:$M$138,9,FALSE)</f>
        <v>#N/A</v>
      </c>
      <c r="V329" s="143" t="e">
        <f>VLOOKUP(C329,'Field-Hunter'!$C$9:$M$138,8,FALSE)</f>
        <v>#N/A</v>
      </c>
    </row>
    <row r="330" spans="1:22" ht="12.75">
      <c r="B330" s="15"/>
      <c r="C330" s="12"/>
      <c r="D330" s="14"/>
      <c r="E330" s="14"/>
      <c r="F330" s="14"/>
      <c r="G330" s="14"/>
      <c r="H330" s="14"/>
      <c r="I330" s="14"/>
      <c r="J330" s="14"/>
      <c r="K330" s="14"/>
      <c r="L330" s="14"/>
      <c r="M330" s="14"/>
      <c r="N330" s="14"/>
      <c r="O330" s="143" t="e">
        <f>VLOOKUP(C330,'Field-Hunter'!$C$9:$H$138,6,FALSE)</f>
        <v>#N/A</v>
      </c>
      <c r="P330" s="143" t="e">
        <f>VLOOKUP(C330,'Field-Hunter'!$C$9:$H$138,5,FALSE)</f>
        <v>#N/A</v>
      </c>
      <c r="Q330" s="143" t="e">
        <f>VLOOKUP(C330,'Field-Hunter'!$C$9:$H$138,4,FALSE)</f>
        <v>#N/A</v>
      </c>
      <c r="R330" s="143" t="e">
        <f>VLOOKUP(C330,'Field-Hunter'!$C$9:$H$138,3,FALSE)</f>
        <v>#N/A</v>
      </c>
      <c r="S330" s="143" t="e">
        <f>VLOOKUP(C330,'Field-Hunter'!$C$9:$M$138,11,FALSE)</f>
        <v>#N/A</v>
      </c>
      <c r="T330" s="143" t="e">
        <f>VLOOKUP(C330,'Field-Hunter'!$C$9:$M$138,10,FALSE)</f>
        <v>#N/A</v>
      </c>
      <c r="U330" s="143" t="e">
        <f>VLOOKUP(C330,'Field-Hunter'!$C$9:$M$138,9,FALSE)</f>
        <v>#N/A</v>
      </c>
      <c r="V330" s="143" t="e">
        <f>VLOOKUP(C330,'Field-Hunter'!$C$9:$M$138,8,FALSE)</f>
        <v>#N/A</v>
      </c>
    </row>
    <row r="331" spans="1:22" ht="12.75">
      <c r="B331" s="15"/>
      <c r="C331" s="12"/>
      <c r="D331" s="14"/>
      <c r="E331" s="14"/>
      <c r="F331" s="14"/>
      <c r="G331" s="14"/>
      <c r="H331" s="14"/>
      <c r="I331" s="14"/>
      <c r="J331" s="14"/>
      <c r="K331" s="14"/>
      <c r="L331" s="14"/>
      <c r="M331" s="14"/>
      <c r="N331" s="14"/>
      <c r="O331" s="143" t="e">
        <f>VLOOKUP(C331,'Field-Hunter'!$C$9:$H$138,6,FALSE)</f>
        <v>#N/A</v>
      </c>
      <c r="P331" s="143" t="e">
        <f>VLOOKUP(C331,'Field-Hunter'!$C$9:$H$138,5,FALSE)</f>
        <v>#N/A</v>
      </c>
      <c r="Q331" s="143" t="e">
        <f>VLOOKUP(C331,'Field-Hunter'!$C$9:$H$138,4,FALSE)</f>
        <v>#N/A</v>
      </c>
      <c r="R331" s="143" t="e">
        <f>VLOOKUP(C331,'Field-Hunter'!$C$9:$H$138,3,FALSE)</f>
        <v>#N/A</v>
      </c>
      <c r="S331" s="143" t="e">
        <f>VLOOKUP(C331,'Field-Hunter'!$C$9:$M$138,11,FALSE)</f>
        <v>#N/A</v>
      </c>
      <c r="T331" s="143" t="e">
        <f>VLOOKUP(C331,'Field-Hunter'!$C$9:$M$138,10,FALSE)</f>
        <v>#N/A</v>
      </c>
      <c r="U331" s="143" t="e">
        <f>VLOOKUP(C331,'Field-Hunter'!$C$9:$M$138,9,FALSE)</f>
        <v>#N/A</v>
      </c>
      <c r="V331" s="143" t="e">
        <f>VLOOKUP(C331,'Field-Hunter'!$C$9:$M$138,8,FALSE)</f>
        <v>#N/A</v>
      </c>
    </row>
    <row r="332" spans="1:22" ht="12.75">
      <c r="B332" s="15"/>
      <c r="C332" s="12"/>
      <c r="D332" s="14"/>
      <c r="E332" s="14"/>
      <c r="F332" s="14"/>
      <c r="G332" s="14"/>
      <c r="H332" s="14"/>
      <c r="I332" s="14"/>
      <c r="J332" s="14"/>
      <c r="K332" s="14"/>
      <c r="L332" s="14"/>
      <c r="M332" s="14"/>
      <c r="N332" s="14"/>
      <c r="O332" s="143" t="e">
        <f>VLOOKUP(C332,'Field-Hunter'!$C$9:$H$138,6,FALSE)</f>
        <v>#N/A</v>
      </c>
      <c r="P332" s="143" t="e">
        <f>VLOOKUP(C332,'Field-Hunter'!$C$9:$H$138,5,FALSE)</f>
        <v>#N/A</v>
      </c>
      <c r="Q332" s="143" t="e">
        <f>VLOOKUP(C332,'Field-Hunter'!$C$9:$H$138,4,FALSE)</f>
        <v>#N/A</v>
      </c>
      <c r="R332" s="143" t="e">
        <f>VLOOKUP(C332,'Field-Hunter'!$C$9:$H$138,3,FALSE)</f>
        <v>#N/A</v>
      </c>
      <c r="S332" s="143" t="e">
        <f>VLOOKUP(C332,'Field-Hunter'!$C$9:$M$138,11,FALSE)</f>
        <v>#N/A</v>
      </c>
      <c r="T332" s="143" t="e">
        <f>VLOOKUP(C332,'Field-Hunter'!$C$9:$M$138,10,FALSE)</f>
        <v>#N/A</v>
      </c>
      <c r="U332" s="143" t="e">
        <f>VLOOKUP(C332,'Field-Hunter'!$C$9:$M$138,9,FALSE)</f>
        <v>#N/A</v>
      </c>
      <c r="V332" s="143" t="e">
        <f>VLOOKUP(C332,'Field-Hunter'!$C$9:$M$138,8,FALSE)</f>
        <v>#N/A</v>
      </c>
    </row>
    <row r="333" spans="1:22" ht="12.75">
      <c r="B333" s="15"/>
      <c r="C333" s="12"/>
      <c r="D333" s="14"/>
      <c r="E333" s="14"/>
      <c r="F333" s="14"/>
      <c r="G333" s="14"/>
      <c r="H333" s="14"/>
      <c r="I333" s="14"/>
      <c r="J333" s="14"/>
      <c r="K333" s="14"/>
      <c r="L333" s="14"/>
      <c r="M333" s="14"/>
      <c r="N333" s="14"/>
      <c r="O333" s="143" t="e">
        <f>VLOOKUP(C333,'Field-Hunter'!$C$9:$H$138,6,FALSE)</f>
        <v>#N/A</v>
      </c>
      <c r="P333" s="143" t="e">
        <f>VLOOKUP(C333,'Field-Hunter'!$C$9:$H$138,5,FALSE)</f>
        <v>#N/A</v>
      </c>
      <c r="Q333" s="143" t="e">
        <f>VLOOKUP(C333,'Field-Hunter'!$C$9:$H$138,4,FALSE)</f>
        <v>#N/A</v>
      </c>
      <c r="R333" s="143" t="e">
        <f>VLOOKUP(C333,'Field-Hunter'!$C$9:$H$138,3,FALSE)</f>
        <v>#N/A</v>
      </c>
      <c r="S333" s="143" t="e">
        <f>VLOOKUP(C333,'Field-Hunter'!$C$9:$M$138,11,FALSE)</f>
        <v>#N/A</v>
      </c>
      <c r="T333" s="143" t="e">
        <f>VLOOKUP(C333,'Field-Hunter'!$C$9:$M$138,10,FALSE)</f>
        <v>#N/A</v>
      </c>
      <c r="U333" s="143" t="e">
        <f>VLOOKUP(C333,'Field-Hunter'!$C$9:$M$138,9,FALSE)</f>
        <v>#N/A</v>
      </c>
      <c r="V333" s="143" t="e">
        <f>VLOOKUP(C333,'Field-Hunter'!$C$9:$M$138,8,FALSE)</f>
        <v>#N/A</v>
      </c>
    </row>
    <row r="334" spans="1:22" ht="12.75">
      <c r="B334" s="15"/>
      <c r="C334" s="12"/>
      <c r="D334" s="14"/>
      <c r="E334" s="14"/>
      <c r="F334" s="14"/>
      <c r="G334" s="14"/>
      <c r="H334" s="14"/>
      <c r="I334" s="14"/>
      <c r="J334" s="14"/>
      <c r="K334" s="14"/>
      <c r="L334" s="14"/>
      <c r="M334" s="14"/>
      <c r="N334" s="14"/>
      <c r="O334" s="143" t="e">
        <f>VLOOKUP(C334,'Field-Hunter'!$C$9:$H$138,6,FALSE)</f>
        <v>#N/A</v>
      </c>
      <c r="P334" s="143" t="e">
        <f>VLOOKUP(C334,'Field-Hunter'!$C$9:$H$138,5,FALSE)</f>
        <v>#N/A</v>
      </c>
      <c r="Q334" s="143" t="e">
        <f>VLOOKUP(C334,'Field-Hunter'!$C$9:$H$138,4,FALSE)</f>
        <v>#N/A</v>
      </c>
      <c r="R334" s="143" t="e">
        <f>VLOOKUP(C334,'Field-Hunter'!$C$9:$H$138,3,FALSE)</f>
        <v>#N/A</v>
      </c>
      <c r="S334" s="143" t="e">
        <f>VLOOKUP(C334,'Field-Hunter'!$C$9:$M$138,11,FALSE)</f>
        <v>#N/A</v>
      </c>
      <c r="T334" s="143" t="e">
        <f>VLOOKUP(C334,'Field-Hunter'!$C$9:$M$138,10,FALSE)</f>
        <v>#N/A</v>
      </c>
      <c r="U334" s="143" t="e">
        <f>VLOOKUP(C334,'Field-Hunter'!$C$9:$M$138,9,FALSE)</f>
        <v>#N/A</v>
      </c>
      <c r="V334" s="143" t="e">
        <f>VLOOKUP(C334,'Field-Hunter'!$C$9:$M$138,8,FALSE)</f>
        <v>#N/A</v>
      </c>
    </row>
    <row r="335" spans="1:22" ht="12.75">
      <c r="B335" s="15"/>
      <c r="C335" s="12"/>
      <c r="D335" s="14"/>
      <c r="E335" s="14"/>
      <c r="F335" s="14"/>
      <c r="G335" s="14"/>
      <c r="H335" s="14"/>
      <c r="I335" s="14"/>
      <c r="J335" s="14"/>
      <c r="K335" s="14"/>
      <c r="L335" s="14"/>
      <c r="M335" s="14"/>
      <c r="N335" s="14"/>
      <c r="O335" s="143" t="e">
        <f>VLOOKUP(C335,'Field-Hunter'!$C$9:$H$138,6,FALSE)</f>
        <v>#N/A</v>
      </c>
      <c r="P335" s="143" t="e">
        <f>VLOOKUP(C335,'Field-Hunter'!$C$9:$H$138,5,FALSE)</f>
        <v>#N/A</v>
      </c>
      <c r="Q335" s="143" t="e">
        <f>VLOOKUP(C335,'Field-Hunter'!$C$9:$H$138,4,FALSE)</f>
        <v>#N/A</v>
      </c>
      <c r="R335" s="143" t="e">
        <f>VLOOKUP(C335,'Field-Hunter'!$C$9:$H$138,3,FALSE)</f>
        <v>#N/A</v>
      </c>
      <c r="S335" s="143" t="e">
        <f>VLOOKUP(C335,'Field-Hunter'!$C$9:$M$138,11,FALSE)</f>
        <v>#N/A</v>
      </c>
      <c r="T335" s="143" t="e">
        <f>VLOOKUP(C335,'Field-Hunter'!$C$9:$M$138,10,FALSE)</f>
        <v>#N/A</v>
      </c>
      <c r="U335" s="143" t="e">
        <f>VLOOKUP(C335,'Field-Hunter'!$C$9:$M$138,9,FALSE)</f>
        <v>#N/A</v>
      </c>
      <c r="V335" s="143" t="e">
        <f>VLOOKUP(C335,'Field-Hunter'!$C$9:$M$138,8,FALSE)</f>
        <v>#N/A</v>
      </c>
    </row>
    <row r="336" spans="1:22" ht="12.75">
      <c r="B336" s="15"/>
      <c r="C336" s="12"/>
      <c r="D336" s="14"/>
      <c r="E336" s="14"/>
      <c r="F336" s="14"/>
      <c r="G336" s="14"/>
      <c r="H336" s="14"/>
      <c r="I336" s="14"/>
      <c r="J336" s="14"/>
      <c r="K336" s="14"/>
      <c r="L336" s="14"/>
      <c r="M336" s="14"/>
      <c r="N336" s="14"/>
      <c r="O336" s="143" t="e">
        <f>VLOOKUP(C336,'Field-Hunter'!$C$9:$H$138,6,FALSE)</f>
        <v>#N/A</v>
      </c>
      <c r="P336" s="143" t="e">
        <f>VLOOKUP(C336,'Field-Hunter'!$C$9:$H$138,5,FALSE)</f>
        <v>#N/A</v>
      </c>
      <c r="Q336" s="143" t="e">
        <f>VLOOKUP(C336,'Field-Hunter'!$C$9:$H$138,4,FALSE)</f>
        <v>#N/A</v>
      </c>
      <c r="R336" s="143" t="e">
        <f>VLOOKUP(C336,'Field-Hunter'!$C$9:$H$138,3,FALSE)</f>
        <v>#N/A</v>
      </c>
      <c r="S336" s="143" t="e">
        <f>VLOOKUP(C336,'Field-Hunter'!$C$9:$M$138,11,FALSE)</f>
        <v>#N/A</v>
      </c>
      <c r="T336" s="143" t="e">
        <f>VLOOKUP(C336,'Field-Hunter'!$C$9:$M$138,10,FALSE)</f>
        <v>#N/A</v>
      </c>
      <c r="U336" s="143" t="e">
        <f>VLOOKUP(C336,'Field-Hunter'!$C$9:$M$138,9,FALSE)</f>
        <v>#N/A</v>
      </c>
      <c r="V336" s="143" t="e">
        <f>VLOOKUP(C336,'Field-Hunter'!$C$9:$M$138,8,FALSE)</f>
        <v>#N/A</v>
      </c>
    </row>
    <row r="337" spans="2:22" ht="12.75">
      <c r="B337" s="15"/>
      <c r="C337" s="12"/>
      <c r="D337" s="14"/>
      <c r="E337" s="14"/>
      <c r="F337" s="14"/>
      <c r="G337" s="14"/>
      <c r="H337" s="14"/>
      <c r="I337" s="14"/>
      <c r="J337" s="14"/>
      <c r="K337" s="14"/>
      <c r="L337" s="14"/>
      <c r="M337" s="14"/>
      <c r="N337" s="14"/>
      <c r="O337" s="143" t="e">
        <f>VLOOKUP(C337,'Field-Hunter'!$C$9:$H$138,6,FALSE)</f>
        <v>#N/A</v>
      </c>
      <c r="P337" s="143" t="e">
        <f>VLOOKUP(C337,'Field-Hunter'!$C$9:$H$138,5,FALSE)</f>
        <v>#N/A</v>
      </c>
      <c r="Q337" s="143" t="e">
        <f>VLOOKUP(C337,'Field-Hunter'!$C$9:$H$138,4,FALSE)</f>
        <v>#N/A</v>
      </c>
      <c r="R337" s="143" t="e">
        <f>VLOOKUP(C337,'Field-Hunter'!$C$9:$H$138,3,FALSE)</f>
        <v>#N/A</v>
      </c>
      <c r="S337" s="143" t="e">
        <f>VLOOKUP(C337,'Field-Hunter'!$C$9:$M$138,11,FALSE)</f>
        <v>#N/A</v>
      </c>
      <c r="T337" s="143" t="e">
        <f>VLOOKUP(C337,'Field-Hunter'!$C$9:$M$138,10,FALSE)</f>
        <v>#N/A</v>
      </c>
      <c r="U337" s="143" t="e">
        <f>VLOOKUP(C337,'Field-Hunter'!$C$9:$M$138,9,FALSE)</f>
        <v>#N/A</v>
      </c>
      <c r="V337" s="143" t="e">
        <f>VLOOKUP(C337,'Field-Hunter'!$C$9:$M$138,8,FALSE)</f>
        <v>#N/A</v>
      </c>
    </row>
    <row r="338" spans="2:22" ht="12.75">
      <c r="B338" s="15"/>
      <c r="C338" s="12"/>
      <c r="D338" s="14"/>
      <c r="E338" s="14"/>
      <c r="F338" s="14"/>
      <c r="G338" s="14"/>
      <c r="H338" s="14"/>
      <c r="I338" s="14"/>
      <c r="J338" s="14"/>
      <c r="K338" s="14"/>
      <c r="L338" s="14"/>
      <c r="M338" s="14"/>
      <c r="N338" s="14"/>
      <c r="O338" s="143" t="e">
        <f>VLOOKUP(C338,'Field-Hunter'!$C$9:$H$138,6,FALSE)</f>
        <v>#N/A</v>
      </c>
      <c r="P338" s="143" t="e">
        <f>VLOOKUP(C338,'Field-Hunter'!$C$9:$H$138,5,FALSE)</f>
        <v>#N/A</v>
      </c>
      <c r="Q338" s="143" t="e">
        <f>VLOOKUP(C338,'Field-Hunter'!$C$9:$H$138,4,FALSE)</f>
        <v>#N/A</v>
      </c>
      <c r="R338" s="143" t="e">
        <f>VLOOKUP(C338,'Field-Hunter'!$C$9:$H$138,3,FALSE)</f>
        <v>#N/A</v>
      </c>
      <c r="S338" s="143" t="e">
        <f>VLOOKUP(C338,'Field-Hunter'!$C$9:$M$138,11,FALSE)</f>
        <v>#N/A</v>
      </c>
      <c r="T338" s="143" t="e">
        <f>VLOOKUP(C338,'Field-Hunter'!$C$9:$M$138,10,FALSE)</f>
        <v>#N/A</v>
      </c>
      <c r="U338" s="143" t="e">
        <f>VLOOKUP(C338,'Field-Hunter'!$C$9:$M$138,9,FALSE)</f>
        <v>#N/A</v>
      </c>
      <c r="V338" s="143" t="e">
        <f>VLOOKUP(C338,'Field-Hunter'!$C$9:$M$138,8,FALSE)</f>
        <v>#N/A</v>
      </c>
    </row>
    <row r="339" spans="2:22" ht="12.75">
      <c r="B339" s="15"/>
      <c r="C339" s="12"/>
      <c r="D339" s="14"/>
      <c r="E339" s="14"/>
      <c r="F339" s="14"/>
      <c r="G339" s="14"/>
      <c r="H339" s="14"/>
      <c r="I339" s="14"/>
      <c r="J339" s="14"/>
      <c r="K339" s="14"/>
      <c r="L339" s="14"/>
      <c r="M339" s="14"/>
      <c r="N339" s="14"/>
      <c r="O339" s="143" t="e">
        <f>VLOOKUP(C339,'Field-Hunter'!$C$9:$H$138,6,FALSE)</f>
        <v>#N/A</v>
      </c>
      <c r="P339" s="143" t="e">
        <f>VLOOKUP(C339,'Field-Hunter'!$C$9:$H$138,5,FALSE)</f>
        <v>#N/A</v>
      </c>
      <c r="Q339" s="143" t="e">
        <f>VLOOKUP(C339,'Field-Hunter'!$C$9:$H$138,4,FALSE)</f>
        <v>#N/A</v>
      </c>
      <c r="R339" s="143" t="e">
        <f>VLOOKUP(C339,'Field-Hunter'!$C$9:$H$138,3,FALSE)</f>
        <v>#N/A</v>
      </c>
      <c r="S339" s="143" t="e">
        <f>VLOOKUP(C339,'Field-Hunter'!$C$9:$M$138,11,FALSE)</f>
        <v>#N/A</v>
      </c>
      <c r="T339" s="143" t="e">
        <f>VLOOKUP(C339,'Field-Hunter'!$C$9:$M$138,10,FALSE)</f>
        <v>#N/A</v>
      </c>
      <c r="U339" s="143" t="e">
        <f>VLOOKUP(C339,'Field-Hunter'!$C$9:$M$138,9,FALSE)</f>
        <v>#N/A</v>
      </c>
      <c r="V339" s="143" t="e">
        <f>VLOOKUP(C339,'Field-Hunter'!$C$9:$M$138,8,FALSE)</f>
        <v>#N/A</v>
      </c>
    </row>
    <row r="340" spans="2:22" ht="12.75">
      <c r="B340" s="15"/>
      <c r="C340" s="12"/>
      <c r="D340" s="14"/>
      <c r="E340" s="14"/>
      <c r="F340" s="14"/>
      <c r="G340" s="14"/>
      <c r="H340" s="14"/>
      <c r="I340" s="14"/>
      <c r="J340" s="14"/>
      <c r="K340" s="14"/>
      <c r="L340" s="14"/>
      <c r="M340" s="14"/>
      <c r="N340" s="14"/>
      <c r="O340" s="143" t="e">
        <f>VLOOKUP(C340,'Field-Hunter'!$C$9:$H$138,6,FALSE)</f>
        <v>#N/A</v>
      </c>
      <c r="P340" s="143" t="e">
        <f>VLOOKUP(C340,'Field-Hunter'!$C$9:$H$138,5,FALSE)</f>
        <v>#N/A</v>
      </c>
      <c r="Q340" s="143" t="e">
        <f>VLOOKUP(C340,'Field-Hunter'!$C$9:$H$138,4,FALSE)</f>
        <v>#N/A</v>
      </c>
      <c r="R340" s="143" t="e">
        <f>VLOOKUP(C340,'Field-Hunter'!$C$9:$H$138,3,FALSE)</f>
        <v>#N/A</v>
      </c>
      <c r="S340" s="143" t="e">
        <f>VLOOKUP(C340,'Field-Hunter'!$C$9:$M$138,11,FALSE)</f>
        <v>#N/A</v>
      </c>
      <c r="T340" s="143" t="e">
        <f>VLOOKUP(C340,'Field-Hunter'!$C$9:$M$138,10,FALSE)</f>
        <v>#N/A</v>
      </c>
      <c r="U340" s="143" t="e">
        <f>VLOOKUP(C340,'Field-Hunter'!$C$9:$M$138,9,FALSE)</f>
        <v>#N/A</v>
      </c>
      <c r="V340" s="143" t="e">
        <f>VLOOKUP(C340,'Field-Hunter'!$C$9:$M$138,8,FALSE)</f>
        <v>#N/A</v>
      </c>
    </row>
    <row r="341" spans="2:22" ht="12.75">
      <c r="B341" s="15"/>
      <c r="C341" s="12"/>
      <c r="D341" s="14"/>
      <c r="E341" s="14"/>
      <c r="F341" s="14"/>
      <c r="G341" s="14"/>
      <c r="H341" s="14"/>
      <c r="I341" s="14"/>
      <c r="J341" s="14"/>
      <c r="K341" s="14"/>
      <c r="L341" s="14"/>
      <c r="M341" s="14"/>
      <c r="N341" s="14"/>
      <c r="O341" s="143" t="e">
        <f>VLOOKUP(C341,'Field-Hunter'!$C$9:$H$138,6,FALSE)</f>
        <v>#N/A</v>
      </c>
      <c r="P341" s="143" t="e">
        <f>VLOOKUP(C341,'Field-Hunter'!$C$9:$H$138,5,FALSE)</f>
        <v>#N/A</v>
      </c>
      <c r="Q341" s="143" t="e">
        <f>VLOOKUP(C341,'Field-Hunter'!$C$9:$H$138,4,FALSE)</f>
        <v>#N/A</v>
      </c>
      <c r="R341" s="143" t="e">
        <f>VLOOKUP(C341,'Field-Hunter'!$C$9:$H$138,3,FALSE)</f>
        <v>#N/A</v>
      </c>
      <c r="S341" s="143" t="e">
        <f>VLOOKUP(C341,'Field-Hunter'!$C$9:$M$138,11,FALSE)</f>
        <v>#N/A</v>
      </c>
      <c r="T341" s="143" t="e">
        <f>VLOOKUP(C341,'Field-Hunter'!$C$9:$M$138,10,FALSE)</f>
        <v>#N/A</v>
      </c>
      <c r="U341" s="143" t="e">
        <f>VLOOKUP(C341,'Field-Hunter'!$C$9:$M$138,9,FALSE)</f>
        <v>#N/A</v>
      </c>
      <c r="V341" s="143" t="e">
        <f>VLOOKUP(C341,'Field-Hunter'!$C$9:$M$138,8,FALSE)</f>
        <v>#N/A</v>
      </c>
    </row>
    <row r="342" spans="2:22" ht="12.75">
      <c r="B342" s="15"/>
      <c r="C342" s="12"/>
      <c r="D342" s="14"/>
      <c r="E342" s="14"/>
      <c r="F342" s="14"/>
      <c r="G342" s="14"/>
      <c r="H342" s="14"/>
      <c r="I342" s="14"/>
      <c r="J342" s="14"/>
      <c r="K342" s="14"/>
      <c r="L342" s="14"/>
      <c r="M342" s="14"/>
      <c r="N342" s="14"/>
      <c r="O342" s="143" t="e">
        <f>VLOOKUP(C342,'Field-Hunter'!$C$9:$H$138,6,FALSE)</f>
        <v>#N/A</v>
      </c>
      <c r="P342" s="143" t="e">
        <f>VLOOKUP(C342,'Field-Hunter'!$C$9:$H$138,5,FALSE)</f>
        <v>#N/A</v>
      </c>
      <c r="Q342" s="143" t="e">
        <f>VLOOKUP(C342,'Field-Hunter'!$C$9:$H$138,4,FALSE)</f>
        <v>#N/A</v>
      </c>
      <c r="R342" s="143" t="e">
        <f>VLOOKUP(C342,'Field-Hunter'!$C$9:$H$138,3,FALSE)</f>
        <v>#N/A</v>
      </c>
      <c r="S342" s="143" t="e">
        <f>VLOOKUP(C342,'Field-Hunter'!$C$9:$M$138,11,FALSE)</f>
        <v>#N/A</v>
      </c>
      <c r="T342" s="143" t="e">
        <f>VLOOKUP(C342,'Field-Hunter'!$C$9:$M$138,10,FALSE)</f>
        <v>#N/A</v>
      </c>
      <c r="U342" s="143" t="e">
        <f>VLOOKUP(C342,'Field-Hunter'!$C$9:$M$138,9,FALSE)</f>
        <v>#N/A</v>
      </c>
      <c r="V342" s="143" t="e">
        <f>VLOOKUP(C342,'Field-Hunter'!$C$9:$M$138,8,FALSE)</f>
        <v>#N/A</v>
      </c>
    </row>
    <row r="343" spans="2:22" ht="12.75">
      <c r="B343" s="15"/>
      <c r="C343" s="12"/>
      <c r="D343" s="14"/>
      <c r="E343" s="14"/>
      <c r="F343" s="14"/>
      <c r="G343" s="14"/>
      <c r="H343" s="14"/>
      <c r="I343" s="14"/>
      <c r="J343" s="14"/>
      <c r="K343" s="14"/>
      <c r="L343" s="14"/>
      <c r="M343" s="14"/>
      <c r="N343" s="14"/>
      <c r="O343" s="143" t="e">
        <f>VLOOKUP(C343,'Field-Hunter'!$C$9:$H$138,6,FALSE)</f>
        <v>#N/A</v>
      </c>
      <c r="P343" s="143" t="e">
        <f>VLOOKUP(C343,'Field-Hunter'!$C$9:$H$138,5,FALSE)</f>
        <v>#N/A</v>
      </c>
      <c r="Q343" s="143" t="e">
        <f>VLOOKUP(C343,'Field-Hunter'!$C$9:$H$138,4,FALSE)</f>
        <v>#N/A</v>
      </c>
      <c r="R343" s="143" t="e">
        <f>VLOOKUP(C343,'Field-Hunter'!$C$9:$H$138,3,FALSE)</f>
        <v>#N/A</v>
      </c>
      <c r="S343" s="143" t="e">
        <f>VLOOKUP(C343,'Field-Hunter'!$C$9:$M$138,11,FALSE)</f>
        <v>#N/A</v>
      </c>
      <c r="T343" s="143" t="e">
        <f>VLOOKUP(C343,'Field-Hunter'!$C$9:$M$138,10,FALSE)</f>
        <v>#N/A</v>
      </c>
      <c r="U343" s="143" t="e">
        <f>VLOOKUP(C343,'Field-Hunter'!$C$9:$M$138,9,FALSE)</f>
        <v>#N/A</v>
      </c>
      <c r="V343" s="143" t="e">
        <f>VLOOKUP(C343,'Field-Hunter'!$C$9:$M$138,8,FALSE)</f>
        <v>#N/A</v>
      </c>
    </row>
    <row r="344" spans="2:22" ht="12.75">
      <c r="B344" s="15"/>
      <c r="C344" s="12"/>
      <c r="D344" s="14"/>
      <c r="E344" s="14"/>
      <c r="F344" s="14"/>
      <c r="G344" s="14"/>
      <c r="H344" s="14"/>
      <c r="I344" s="14"/>
      <c r="J344" s="14"/>
      <c r="K344" s="14"/>
      <c r="L344" s="14"/>
      <c r="M344" s="14"/>
      <c r="N344" s="14"/>
      <c r="O344" s="143" t="e">
        <f>VLOOKUP(C344,'Field-Hunter'!$C$9:$H$138,6,FALSE)</f>
        <v>#N/A</v>
      </c>
      <c r="P344" s="143" t="e">
        <f>VLOOKUP(C344,'Field-Hunter'!$C$9:$H$138,5,FALSE)</f>
        <v>#N/A</v>
      </c>
      <c r="Q344" s="143" t="e">
        <f>VLOOKUP(C344,'Field-Hunter'!$C$9:$H$138,4,FALSE)</f>
        <v>#N/A</v>
      </c>
      <c r="R344" s="143" t="e">
        <f>VLOOKUP(C344,'Field-Hunter'!$C$9:$H$138,3,FALSE)</f>
        <v>#N/A</v>
      </c>
      <c r="S344" s="143" t="e">
        <f>VLOOKUP(C344,'Field-Hunter'!$C$9:$M$138,11,FALSE)</f>
        <v>#N/A</v>
      </c>
      <c r="T344" s="143" t="e">
        <f>VLOOKUP(C344,'Field-Hunter'!$C$9:$M$138,10,FALSE)</f>
        <v>#N/A</v>
      </c>
      <c r="U344" s="143" t="e">
        <f>VLOOKUP(C344,'Field-Hunter'!$C$9:$M$138,9,FALSE)</f>
        <v>#N/A</v>
      </c>
      <c r="V344" s="143" t="e">
        <f>VLOOKUP(C344,'Field-Hunter'!$C$9:$M$138,8,FALSE)</f>
        <v>#N/A</v>
      </c>
    </row>
    <row r="345" spans="2:22" ht="12.75">
      <c r="B345" s="15"/>
      <c r="C345" s="12"/>
      <c r="D345" s="14"/>
      <c r="E345" s="14"/>
      <c r="F345" s="14"/>
      <c r="G345" s="14"/>
      <c r="H345" s="14"/>
      <c r="I345" s="14"/>
      <c r="J345" s="14"/>
      <c r="K345" s="14"/>
      <c r="L345" s="14"/>
      <c r="M345" s="14"/>
      <c r="N345" s="14"/>
      <c r="O345" s="143" t="e">
        <f>VLOOKUP(C345,'Field-Hunter'!$C$9:$H$138,6,FALSE)</f>
        <v>#N/A</v>
      </c>
      <c r="P345" s="143" t="e">
        <f>VLOOKUP(C345,'Field-Hunter'!$C$9:$H$138,5,FALSE)</f>
        <v>#N/A</v>
      </c>
      <c r="Q345" s="143" t="e">
        <f>VLOOKUP(C345,'Field-Hunter'!$C$9:$H$138,4,FALSE)</f>
        <v>#N/A</v>
      </c>
      <c r="R345" s="143" t="e">
        <f>VLOOKUP(C345,'Field-Hunter'!$C$9:$H$138,3,FALSE)</f>
        <v>#N/A</v>
      </c>
      <c r="S345" s="143" t="e">
        <f>VLOOKUP(C345,'Field-Hunter'!$C$9:$M$138,11,FALSE)</f>
        <v>#N/A</v>
      </c>
      <c r="T345" s="143" t="e">
        <f>VLOOKUP(C345,'Field-Hunter'!$C$9:$M$138,10,FALSE)</f>
        <v>#N/A</v>
      </c>
      <c r="U345" s="143" t="e">
        <f>VLOOKUP(C345,'Field-Hunter'!$C$9:$M$138,9,FALSE)</f>
        <v>#N/A</v>
      </c>
      <c r="V345" s="143" t="e">
        <f>VLOOKUP(C345,'Field-Hunter'!$C$9:$M$138,8,FALSE)</f>
        <v>#N/A</v>
      </c>
    </row>
    <row r="346" spans="2:22" ht="12.75">
      <c r="B346" s="15"/>
      <c r="C346" s="12"/>
      <c r="D346" s="14"/>
      <c r="E346" s="14"/>
      <c r="F346" s="14"/>
      <c r="G346" s="14"/>
      <c r="H346" s="14"/>
      <c r="I346" s="14"/>
      <c r="J346" s="14"/>
      <c r="K346" s="14"/>
      <c r="L346" s="14"/>
      <c r="M346" s="14"/>
      <c r="N346" s="14"/>
      <c r="O346" s="143" t="e">
        <f>VLOOKUP(C346,'Field-Hunter'!$C$9:$H$138,6,FALSE)</f>
        <v>#N/A</v>
      </c>
      <c r="P346" s="143" t="e">
        <f>VLOOKUP(C346,'Field-Hunter'!$C$9:$H$138,5,FALSE)</f>
        <v>#N/A</v>
      </c>
      <c r="Q346" s="143" t="e">
        <f>VLOOKUP(C346,'Field-Hunter'!$C$9:$H$138,4,FALSE)</f>
        <v>#N/A</v>
      </c>
      <c r="R346" s="143" t="e">
        <f>VLOOKUP(C346,'Field-Hunter'!$C$9:$H$138,3,FALSE)</f>
        <v>#N/A</v>
      </c>
      <c r="S346" s="143" t="e">
        <f>VLOOKUP(C346,'Field-Hunter'!$C$9:$M$138,11,FALSE)</f>
        <v>#N/A</v>
      </c>
      <c r="T346" s="143" t="e">
        <f>VLOOKUP(C346,'Field-Hunter'!$C$9:$M$138,10,FALSE)</f>
        <v>#N/A</v>
      </c>
      <c r="U346" s="143" t="e">
        <f>VLOOKUP(C346,'Field-Hunter'!$C$9:$M$138,9,FALSE)</f>
        <v>#N/A</v>
      </c>
      <c r="V346" s="143" t="e">
        <f>VLOOKUP(C346,'Field-Hunter'!$C$9:$M$138,8,FALSE)</f>
        <v>#N/A</v>
      </c>
    </row>
    <row r="347" spans="2:22" ht="12.75">
      <c r="B347" s="15"/>
      <c r="C347" s="12"/>
      <c r="D347" s="14"/>
      <c r="E347" s="14"/>
      <c r="F347" s="14"/>
      <c r="G347" s="14"/>
      <c r="H347" s="14"/>
      <c r="I347" s="14"/>
      <c r="J347" s="14"/>
      <c r="K347" s="14"/>
      <c r="L347" s="14"/>
      <c r="M347" s="14"/>
      <c r="N347" s="14"/>
      <c r="O347" s="143" t="e">
        <f>VLOOKUP(C347,'Field-Hunter'!$C$9:$H$138,6,FALSE)</f>
        <v>#N/A</v>
      </c>
      <c r="P347" s="143" t="e">
        <f>VLOOKUP(C347,'Field-Hunter'!$C$9:$H$138,5,FALSE)</f>
        <v>#N/A</v>
      </c>
      <c r="Q347" s="143" t="e">
        <f>VLOOKUP(C347,'Field-Hunter'!$C$9:$H$138,4,FALSE)</f>
        <v>#N/A</v>
      </c>
      <c r="R347" s="143" t="e">
        <f>VLOOKUP(C347,'Field-Hunter'!$C$9:$H$138,3,FALSE)</f>
        <v>#N/A</v>
      </c>
      <c r="S347" s="143" t="e">
        <f>VLOOKUP(C347,'Field-Hunter'!$C$9:$M$138,11,FALSE)</f>
        <v>#N/A</v>
      </c>
      <c r="T347" s="143" t="e">
        <f>VLOOKUP(C347,'Field-Hunter'!$C$9:$M$138,10,FALSE)</f>
        <v>#N/A</v>
      </c>
      <c r="U347" s="143" t="e">
        <f>VLOOKUP(C347,'Field-Hunter'!$C$9:$M$138,9,FALSE)</f>
        <v>#N/A</v>
      </c>
      <c r="V347" s="143" t="e">
        <f>VLOOKUP(C347,'Field-Hunter'!$C$9:$M$138,8,FALSE)</f>
        <v>#N/A</v>
      </c>
    </row>
    <row r="348" spans="2:22" ht="12.75">
      <c r="B348" s="15"/>
      <c r="C348" s="12"/>
      <c r="D348" s="14"/>
      <c r="E348" s="14"/>
      <c r="F348" s="14"/>
      <c r="G348" s="14"/>
      <c r="H348" s="14"/>
      <c r="I348" s="14"/>
      <c r="J348" s="14"/>
      <c r="K348" s="14"/>
      <c r="L348" s="14"/>
      <c r="M348" s="14"/>
      <c r="N348" s="14"/>
      <c r="O348" s="143" t="e">
        <f>VLOOKUP(C348,'Field-Hunter'!$C$9:$H$138,6,FALSE)</f>
        <v>#N/A</v>
      </c>
      <c r="P348" s="143" t="e">
        <f>VLOOKUP(C348,'Field-Hunter'!$C$9:$H$138,5,FALSE)</f>
        <v>#N/A</v>
      </c>
      <c r="Q348" s="143" t="e">
        <f>VLOOKUP(C348,'Field-Hunter'!$C$9:$H$138,4,FALSE)</f>
        <v>#N/A</v>
      </c>
      <c r="R348" s="143" t="e">
        <f>VLOOKUP(C348,'Field-Hunter'!$C$9:$H$138,3,FALSE)</f>
        <v>#N/A</v>
      </c>
      <c r="S348" s="143" t="e">
        <f>VLOOKUP(C348,'Field-Hunter'!$C$9:$M$138,11,FALSE)</f>
        <v>#N/A</v>
      </c>
      <c r="T348" s="143" t="e">
        <f>VLOOKUP(C348,'Field-Hunter'!$C$9:$M$138,10,FALSE)</f>
        <v>#N/A</v>
      </c>
      <c r="U348" s="143" t="e">
        <f>VLOOKUP(C348,'Field-Hunter'!$C$9:$M$138,9,FALSE)</f>
        <v>#N/A</v>
      </c>
      <c r="V348" s="143" t="e">
        <f>VLOOKUP(C348,'Field-Hunter'!$C$9:$M$138,8,FALSE)</f>
        <v>#N/A</v>
      </c>
    </row>
    <row r="349" spans="2:22" ht="12.75">
      <c r="B349" s="15"/>
      <c r="C349" s="12"/>
      <c r="D349" s="14"/>
      <c r="E349" s="14"/>
      <c r="F349" s="14"/>
      <c r="G349" s="14"/>
      <c r="H349" s="14"/>
      <c r="I349" s="14"/>
      <c r="J349" s="14"/>
      <c r="K349" s="14"/>
      <c r="L349" s="14"/>
      <c r="M349" s="14"/>
      <c r="N349" s="14"/>
      <c r="O349" s="143" t="e">
        <f>VLOOKUP(C349,'Field-Hunter'!$C$9:$H$138,6,FALSE)</f>
        <v>#N/A</v>
      </c>
      <c r="P349" s="143" t="e">
        <f>VLOOKUP(C349,'Field-Hunter'!$C$9:$H$138,5,FALSE)</f>
        <v>#N/A</v>
      </c>
      <c r="Q349" s="143" t="e">
        <f>VLOOKUP(C349,'Field-Hunter'!$C$9:$H$138,4,FALSE)</f>
        <v>#N/A</v>
      </c>
      <c r="R349" s="143" t="e">
        <f>VLOOKUP(C349,'Field-Hunter'!$C$9:$H$138,3,FALSE)</f>
        <v>#N/A</v>
      </c>
      <c r="S349" s="143" t="e">
        <f>VLOOKUP(C349,'Field-Hunter'!$C$9:$M$138,11,FALSE)</f>
        <v>#N/A</v>
      </c>
      <c r="T349" s="143" t="e">
        <f>VLOOKUP(C349,'Field-Hunter'!$C$9:$M$138,10,FALSE)</f>
        <v>#N/A</v>
      </c>
      <c r="U349" s="143" t="e">
        <f>VLOOKUP(C349,'Field-Hunter'!$C$9:$M$138,9,FALSE)</f>
        <v>#N/A</v>
      </c>
      <c r="V349" s="143" t="e">
        <f>VLOOKUP(C349,'Field-Hunter'!$C$9:$M$138,8,FALSE)</f>
        <v>#N/A</v>
      </c>
    </row>
    <row r="350" spans="2:22" ht="12.75">
      <c r="B350" s="15"/>
      <c r="C350" s="12"/>
      <c r="D350" s="14"/>
      <c r="E350" s="14"/>
      <c r="F350" s="14"/>
      <c r="G350" s="14"/>
      <c r="H350" s="14"/>
      <c r="I350" s="14"/>
      <c r="J350" s="14"/>
      <c r="K350" s="14"/>
      <c r="L350" s="14"/>
      <c r="M350" s="14"/>
      <c r="N350" s="14"/>
      <c r="O350" s="143" t="e">
        <f>VLOOKUP(C350,'Field-Hunter'!$C$9:$H$138,6,FALSE)</f>
        <v>#N/A</v>
      </c>
      <c r="P350" s="143" t="e">
        <f>VLOOKUP(C350,'Field-Hunter'!$C$9:$H$138,5,FALSE)</f>
        <v>#N/A</v>
      </c>
      <c r="Q350" s="143" t="e">
        <f>VLOOKUP(C350,'Field-Hunter'!$C$9:$H$138,4,FALSE)</f>
        <v>#N/A</v>
      </c>
      <c r="R350" s="143" t="e">
        <f>VLOOKUP(C350,'Field-Hunter'!$C$9:$H$138,3,FALSE)</f>
        <v>#N/A</v>
      </c>
      <c r="S350" s="143" t="e">
        <f>VLOOKUP(C350,'Field-Hunter'!$C$9:$M$138,11,FALSE)</f>
        <v>#N/A</v>
      </c>
      <c r="T350" s="143" t="e">
        <f>VLOOKUP(C350,'Field-Hunter'!$C$9:$M$138,10,FALSE)</f>
        <v>#N/A</v>
      </c>
      <c r="U350" s="143" t="e">
        <f>VLOOKUP(C350,'Field-Hunter'!$C$9:$M$138,9,FALSE)</f>
        <v>#N/A</v>
      </c>
      <c r="V350" s="143" t="e">
        <f>VLOOKUP(C350,'Field-Hunter'!$C$9:$M$138,8,FALSE)</f>
        <v>#N/A</v>
      </c>
    </row>
    <row r="351" spans="2:22" ht="12.75">
      <c r="B351" s="15"/>
      <c r="C351" s="12"/>
      <c r="D351" s="14"/>
      <c r="E351" s="14"/>
      <c r="F351" s="14"/>
      <c r="G351" s="14"/>
      <c r="H351" s="14"/>
      <c r="I351" s="14"/>
      <c r="J351" s="14"/>
      <c r="K351" s="14"/>
      <c r="L351" s="14"/>
      <c r="M351" s="14"/>
      <c r="N351" s="14"/>
      <c r="O351" s="143" t="e">
        <f>VLOOKUP(C351,'Field-Hunter'!$C$9:$H$138,6,FALSE)</f>
        <v>#N/A</v>
      </c>
      <c r="P351" s="143" t="e">
        <f>VLOOKUP(C351,'Field-Hunter'!$C$9:$H$138,5,FALSE)</f>
        <v>#N/A</v>
      </c>
      <c r="Q351" s="143" t="e">
        <f>VLOOKUP(C351,'Field-Hunter'!$C$9:$H$138,4,FALSE)</f>
        <v>#N/A</v>
      </c>
      <c r="R351" s="143" t="e">
        <f>VLOOKUP(C351,'Field-Hunter'!$C$9:$H$138,3,FALSE)</f>
        <v>#N/A</v>
      </c>
      <c r="S351" s="143" t="e">
        <f>VLOOKUP(C351,'Field-Hunter'!$C$9:$M$138,11,FALSE)</f>
        <v>#N/A</v>
      </c>
      <c r="T351" s="143" t="e">
        <f>VLOOKUP(C351,'Field-Hunter'!$C$9:$M$138,10,FALSE)</f>
        <v>#N/A</v>
      </c>
      <c r="U351" s="143" t="e">
        <f>VLOOKUP(C351,'Field-Hunter'!$C$9:$M$138,9,FALSE)</f>
        <v>#N/A</v>
      </c>
      <c r="V351" s="143" t="e">
        <f>VLOOKUP(C351,'Field-Hunter'!$C$9:$M$138,8,FALSE)</f>
        <v>#N/A</v>
      </c>
    </row>
    <row r="352" spans="2:22" ht="12.75">
      <c r="B352" s="15"/>
      <c r="C352" s="12"/>
      <c r="D352" s="14"/>
      <c r="E352" s="14"/>
      <c r="F352" s="14"/>
      <c r="G352" s="14"/>
      <c r="H352" s="14"/>
      <c r="I352" s="14"/>
      <c r="J352" s="14"/>
      <c r="K352" s="14"/>
      <c r="L352" s="14"/>
      <c r="M352" s="14"/>
      <c r="N352" s="14"/>
      <c r="O352" s="143" t="e">
        <f>VLOOKUP(C352,'Field-Hunter'!$C$9:$H$138,6,FALSE)</f>
        <v>#N/A</v>
      </c>
      <c r="P352" s="143" t="e">
        <f>VLOOKUP(C352,'Field-Hunter'!$C$9:$H$138,5,FALSE)</f>
        <v>#N/A</v>
      </c>
      <c r="Q352" s="143" t="e">
        <f>VLOOKUP(C352,'Field-Hunter'!$C$9:$H$138,4,FALSE)</f>
        <v>#N/A</v>
      </c>
      <c r="R352" s="143" t="e">
        <f>VLOOKUP(C352,'Field-Hunter'!$C$9:$H$138,3,FALSE)</f>
        <v>#N/A</v>
      </c>
      <c r="S352" s="143" t="e">
        <f>VLOOKUP(C352,'Field-Hunter'!$C$9:$M$138,11,FALSE)</f>
        <v>#N/A</v>
      </c>
      <c r="T352" s="143" t="e">
        <f>VLOOKUP(C352,'Field-Hunter'!$C$9:$M$138,10,FALSE)</f>
        <v>#N/A</v>
      </c>
      <c r="U352" s="143" t="e">
        <f>VLOOKUP(C352,'Field-Hunter'!$C$9:$M$138,9,FALSE)</f>
        <v>#N/A</v>
      </c>
      <c r="V352" s="143" t="e">
        <f>VLOOKUP(C352,'Field-Hunter'!$C$9:$M$138,8,FALSE)</f>
        <v>#N/A</v>
      </c>
    </row>
    <row r="353" spans="2:22" ht="12.75">
      <c r="B353" s="15"/>
      <c r="C353" s="12"/>
      <c r="D353" s="14"/>
      <c r="E353" s="14"/>
      <c r="F353" s="14"/>
      <c r="G353" s="14"/>
      <c r="H353" s="14"/>
      <c r="I353" s="14"/>
      <c r="J353" s="14"/>
      <c r="K353" s="14"/>
      <c r="L353" s="14"/>
      <c r="M353" s="14"/>
      <c r="N353" s="14"/>
      <c r="O353" s="143" t="e">
        <f>VLOOKUP(C353,'Field-Hunter'!$C$9:$H$138,6,FALSE)</f>
        <v>#N/A</v>
      </c>
      <c r="P353" s="143" t="e">
        <f>VLOOKUP(C353,'Field-Hunter'!$C$9:$H$138,5,FALSE)</f>
        <v>#N/A</v>
      </c>
      <c r="Q353" s="143" t="e">
        <f>VLOOKUP(C353,'Field-Hunter'!$C$9:$H$138,4,FALSE)</f>
        <v>#N/A</v>
      </c>
      <c r="R353" s="143" t="e">
        <f>VLOOKUP(C353,'Field-Hunter'!$C$9:$H$138,3,FALSE)</f>
        <v>#N/A</v>
      </c>
      <c r="S353" s="143" t="e">
        <f>VLOOKUP(C353,'Field-Hunter'!$C$9:$M$138,11,FALSE)</f>
        <v>#N/A</v>
      </c>
      <c r="T353" s="143" t="e">
        <f>VLOOKUP(C353,'Field-Hunter'!$C$9:$M$138,10,FALSE)</f>
        <v>#N/A</v>
      </c>
      <c r="U353" s="143" t="e">
        <f>VLOOKUP(C353,'Field-Hunter'!$C$9:$M$138,9,FALSE)</f>
        <v>#N/A</v>
      </c>
      <c r="V353" s="143" t="e">
        <f>VLOOKUP(C353,'Field-Hunter'!$C$9:$M$138,8,FALSE)</f>
        <v>#N/A</v>
      </c>
    </row>
    <row r="354" spans="2:22" ht="12.75">
      <c r="B354" s="15"/>
      <c r="C354" s="12"/>
      <c r="D354" s="14"/>
      <c r="E354" s="14"/>
      <c r="F354" s="14"/>
      <c r="G354" s="14"/>
      <c r="H354" s="14"/>
      <c r="I354" s="14"/>
      <c r="J354" s="14"/>
      <c r="K354" s="14"/>
      <c r="L354" s="14"/>
      <c r="M354" s="14"/>
      <c r="N354" s="14"/>
      <c r="O354" s="143" t="e">
        <f>VLOOKUP(C354,'Field-Hunter'!$C$9:$H$138,6,FALSE)</f>
        <v>#N/A</v>
      </c>
      <c r="P354" s="143" t="e">
        <f>VLOOKUP(C354,'Field-Hunter'!$C$9:$H$138,5,FALSE)</f>
        <v>#N/A</v>
      </c>
      <c r="Q354" s="143" t="e">
        <f>VLOOKUP(C354,'Field-Hunter'!$C$9:$H$138,4,FALSE)</f>
        <v>#N/A</v>
      </c>
      <c r="R354" s="143" t="e">
        <f>VLOOKUP(C354,'Field-Hunter'!$C$9:$H$138,3,FALSE)</f>
        <v>#N/A</v>
      </c>
      <c r="S354" s="143" t="e">
        <f>VLOOKUP(C354,'Field-Hunter'!$C$9:$M$138,11,FALSE)</f>
        <v>#N/A</v>
      </c>
      <c r="T354" s="143" t="e">
        <f>VLOOKUP(C354,'Field-Hunter'!$C$9:$M$138,10,FALSE)</f>
        <v>#N/A</v>
      </c>
      <c r="U354" s="143" t="e">
        <f>VLOOKUP(C354,'Field-Hunter'!$C$9:$M$138,9,FALSE)</f>
        <v>#N/A</v>
      </c>
      <c r="V354" s="143" t="e">
        <f>VLOOKUP(C354,'Field-Hunter'!$C$9:$M$138,8,FALSE)</f>
        <v>#N/A</v>
      </c>
    </row>
    <row r="355" spans="2:22" ht="12.75">
      <c r="B355" s="15"/>
      <c r="C355" s="12"/>
      <c r="D355" s="14"/>
      <c r="E355" s="14"/>
      <c r="F355" s="14"/>
      <c r="G355" s="14"/>
      <c r="H355" s="14"/>
      <c r="I355" s="14"/>
      <c r="J355" s="14"/>
      <c r="K355" s="14"/>
      <c r="L355" s="14"/>
      <c r="M355" s="14"/>
      <c r="N355" s="14"/>
      <c r="O355" s="143" t="e">
        <f>VLOOKUP(C355,'Field-Hunter'!$C$9:$H$138,6,FALSE)</f>
        <v>#N/A</v>
      </c>
      <c r="P355" s="143" t="e">
        <f>VLOOKUP(C355,'Field-Hunter'!$C$9:$H$138,5,FALSE)</f>
        <v>#N/A</v>
      </c>
      <c r="Q355" s="143" t="e">
        <f>VLOOKUP(C355,'Field-Hunter'!$C$9:$H$138,4,FALSE)</f>
        <v>#N/A</v>
      </c>
      <c r="R355" s="143" t="e">
        <f>VLOOKUP(C355,'Field-Hunter'!$C$9:$H$138,3,FALSE)</f>
        <v>#N/A</v>
      </c>
      <c r="S355" s="143" t="e">
        <f>VLOOKUP(C355,'Field-Hunter'!$C$9:$M$138,11,FALSE)</f>
        <v>#N/A</v>
      </c>
      <c r="T355" s="143" t="e">
        <f>VLOOKUP(C355,'Field-Hunter'!$C$9:$M$138,10,FALSE)</f>
        <v>#N/A</v>
      </c>
      <c r="U355" s="143" t="e">
        <f>VLOOKUP(C355,'Field-Hunter'!$C$9:$M$138,9,FALSE)</f>
        <v>#N/A</v>
      </c>
      <c r="V355" s="143" t="e">
        <f>VLOOKUP(C355,'Field-Hunter'!$C$9:$M$138,8,FALSE)</f>
        <v>#N/A</v>
      </c>
    </row>
    <row r="356" spans="2:22" ht="12.75">
      <c r="B356" s="15"/>
      <c r="C356" s="12"/>
      <c r="D356" s="14"/>
      <c r="E356" s="14"/>
      <c r="F356" s="14"/>
      <c r="G356" s="14"/>
      <c r="H356" s="14"/>
      <c r="I356" s="14"/>
      <c r="J356" s="14"/>
      <c r="K356" s="14"/>
      <c r="L356" s="14"/>
      <c r="M356" s="14"/>
      <c r="N356" s="14"/>
      <c r="O356" s="143" t="e">
        <f>VLOOKUP(C356,'Field-Hunter'!$C$9:$H$138,6,FALSE)</f>
        <v>#N/A</v>
      </c>
      <c r="P356" s="143" t="e">
        <f>VLOOKUP(C356,'Field-Hunter'!$C$9:$H$138,5,FALSE)</f>
        <v>#N/A</v>
      </c>
      <c r="Q356" s="143" t="e">
        <f>VLOOKUP(C356,'Field-Hunter'!$C$9:$H$138,4,FALSE)</f>
        <v>#N/A</v>
      </c>
      <c r="R356" s="143" t="e">
        <f>VLOOKUP(C356,'Field-Hunter'!$C$9:$H$138,3,FALSE)</f>
        <v>#N/A</v>
      </c>
      <c r="S356" s="143" t="e">
        <f>VLOOKUP(C356,'Field-Hunter'!$C$9:$M$138,11,FALSE)</f>
        <v>#N/A</v>
      </c>
      <c r="T356" s="143" t="e">
        <f>VLOOKUP(C356,'Field-Hunter'!$C$9:$M$138,10,FALSE)</f>
        <v>#N/A</v>
      </c>
      <c r="U356" s="143" t="e">
        <f>VLOOKUP(C356,'Field-Hunter'!$C$9:$M$138,9,FALSE)</f>
        <v>#N/A</v>
      </c>
      <c r="V356" s="143" t="e">
        <f>VLOOKUP(C356,'Field-Hunter'!$C$9:$M$138,8,FALSE)</f>
        <v>#N/A</v>
      </c>
    </row>
    <row r="357" spans="2:22" ht="12.75">
      <c r="B357" s="15"/>
      <c r="C357" s="12"/>
      <c r="D357" s="14"/>
      <c r="E357" s="14"/>
      <c r="F357" s="14"/>
      <c r="G357" s="14"/>
      <c r="H357" s="14"/>
      <c r="I357" s="14"/>
      <c r="J357" s="14"/>
      <c r="K357" s="14"/>
      <c r="L357" s="14"/>
      <c r="M357" s="14"/>
      <c r="N357" s="14"/>
      <c r="O357" s="143" t="e">
        <f>VLOOKUP(C357,'Field-Hunter'!$C$9:$H$138,6,FALSE)</f>
        <v>#N/A</v>
      </c>
      <c r="P357" s="143" t="e">
        <f>VLOOKUP(C357,'Field-Hunter'!$C$9:$H$138,5,FALSE)</f>
        <v>#N/A</v>
      </c>
      <c r="Q357" s="143" t="e">
        <f>VLOOKUP(C357,'Field-Hunter'!$C$9:$H$138,4,FALSE)</f>
        <v>#N/A</v>
      </c>
      <c r="R357" s="143" t="e">
        <f>VLOOKUP(C357,'Field-Hunter'!$C$9:$H$138,3,FALSE)</f>
        <v>#N/A</v>
      </c>
      <c r="S357" s="143" t="e">
        <f>VLOOKUP(C357,'Field-Hunter'!$C$9:$M$138,11,FALSE)</f>
        <v>#N/A</v>
      </c>
      <c r="T357" s="143" t="e">
        <f>VLOOKUP(C357,'Field-Hunter'!$C$9:$M$138,10,FALSE)</f>
        <v>#N/A</v>
      </c>
      <c r="U357" s="143" t="e">
        <f>VLOOKUP(C357,'Field-Hunter'!$C$9:$M$138,9,FALSE)</f>
        <v>#N/A</v>
      </c>
      <c r="V357" s="143" t="e">
        <f>VLOOKUP(C357,'Field-Hunter'!$C$9:$M$138,8,FALSE)</f>
        <v>#N/A</v>
      </c>
    </row>
    <row r="358" spans="2:22" ht="12.75">
      <c r="B358" s="15"/>
      <c r="C358" s="12"/>
      <c r="D358" s="14"/>
      <c r="E358" s="14"/>
      <c r="F358" s="14"/>
      <c r="G358" s="14"/>
      <c r="H358" s="14"/>
      <c r="I358" s="14"/>
      <c r="J358" s="14"/>
      <c r="K358" s="14"/>
      <c r="L358" s="14"/>
      <c r="M358" s="14"/>
      <c r="N358" s="14"/>
      <c r="O358" s="143" t="e">
        <f>VLOOKUP(C358,'Field-Hunter'!$C$9:$H$138,6,FALSE)</f>
        <v>#N/A</v>
      </c>
      <c r="P358" s="143" t="e">
        <f>VLOOKUP(C358,'Field-Hunter'!$C$9:$H$138,5,FALSE)</f>
        <v>#N/A</v>
      </c>
      <c r="Q358" s="143" t="e">
        <f>VLOOKUP(C358,'Field-Hunter'!$C$9:$H$138,4,FALSE)</f>
        <v>#N/A</v>
      </c>
      <c r="R358" s="143" t="e">
        <f>VLOOKUP(C358,'Field-Hunter'!$C$9:$H$138,3,FALSE)</f>
        <v>#N/A</v>
      </c>
      <c r="S358" s="143" t="e">
        <f>VLOOKUP(C358,'Field-Hunter'!$C$9:$M$138,11,FALSE)</f>
        <v>#N/A</v>
      </c>
      <c r="T358" s="143" t="e">
        <f>VLOOKUP(C358,'Field-Hunter'!$C$9:$M$138,10,FALSE)</f>
        <v>#N/A</v>
      </c>
      <c r="U358" s="143" t="e">
        <f>VLOOKUP(C358,'Field-Hunter'!$C$9:$M$138,9,FALSE)</f>
        <v>#N/A</v>
      </c>
      <c r="V358" s="143" t="e">
        <f>VLOOKUP(C358,'Field-Hunter'!$C$9:$M$138,8,FALSE)</f>
        <v>#N/A</v>
      </c>
    </row>
    <row r="359" spans="2:22" ht="12.75">
      <c r="B359" s="15"/>
      <c r="C359" s="12"/>
      <c r="D359" s="14"/>
      <c r="E359" s="14"/>
      <c r="F359" s="14"/>
      <c r="G359" s="14"/>
      <c r="H359" s="14"/>
      <c r="I359" s="14"/>
      <c r="J359" s="14"/>
      <c r="K359" s="14"/>
      <c r="L359" s="14"/>
      <c r="M359" s="14"/>
      <c r="N359" s="14"/>
      <c r="O359" s="143" t="e">
        <f>VLOOKUP(C359,'Field-Hunter'!$C$9:$H$138,6,FALSE)</f>
        <v>#N/A</v>
      </c>
      <c r="P359" s="143" t="e">
        <f>VLOOKUP(C359,'Field-Hunter'!$C$9:$H$138,5,FALSE)</f>
        <v>#N/A</v>
      </c>
      <c r="Q359" s="143" t="e">
        <f>VLOOKUP(C359,'Field-Hunter'!$C$9:$H$138,4,FALSE)</f>
        <v>#N/A</v>
      </c>
      <c r="R359" s="143" t="e">
        <f>VLOOKUP(C359,'Field-Hunter'!$C$9:$H$138,3,FALSE)</f>
        <v>#N/A</v>
      </c>
      <c r="S359" s="143" t="e">
        <f>VLOOKUP(C359,'Field-Hunter'!$C$9:$M$138,11,FALSE)</f>
        <v>#N/A</v>
      </c>
      <c r="T359" s="143" t="e">
        <f>VLOOKUP(C359,'Field-Hunter'!$C$9:$M$138,10,FALSE)</f>
        <v>#N/A</v>
      </c>
      <c r="U359" s="143" t="e">
        <f>VLOOKUP(C359,'Field-Hunter'!$C$9:$M$138,9,FALSE)</f>
        <v>#N/A</v>
      </c>
      <c r="V359" s="143" t="e">
        <f>VLOOKUP(C359,'Field-Hunter'!$C$9:$M$138,8,FALSE)</f>
        <v>#N/A</v>
      </c>
    </row>
    <row r="360" spans="2:22" ht="12.75">
      <c r="B360" s="15"/>
      <c r="C360" s="12"/>
      <c r="D360" s="14"/>
      <c r="E360" s="14"/>
      <c r="F360" s="14"/>
      <c r="G360" s="14"/>
      <c r="H360" s="14"/>
      <c r="I360" s="14"/>
      <c r="J360" s="14"/>
      <c r="K360" s="14"/>
      <c r="L360" s="14"/>
      <c r="M360" s="14"/>
      <c r="N360" s="14"/>
      <c r="O360" s="143" t="e">
        <f>VLOOKUP(C360,'Field-Hunter'!$C$9:$H$138,6,FALSE)</f>
        <v>#N/A</v>
      </c>
      <c r="P360" s="143" t="e">
        <f>VLOOKUP(C360,'Field-Hunter'!$C$9:$H$138,5,FALSE)</f>
        <v>#N/A</v>
      </c>
      <c r="Q360" s="143" t="e">
        <f>VLOOKUP(C360,'Field-Hunter'!$C$9:$H$138,4,FALSE)</f>
        <v>#N/A</v>
      </c>
      <c r="R360" s="143" t="e">
        <f>VLOOKUP(C360,'Field-Hunter'!$C$9:$H$138,3,FALSE)</f>
        <v>#N/A</v>
      </c>
      <c r="S360" s="143" t="e">
        <f>VLOOKUP(C360,'Field-Hunter'!$C$9:$M$138,11,FALSE)</f>
        <v>#N/A</v>
      </c>
      <c r="T360" s="143" t="e">
        <f>VLOOKUP(C360,'Field-Hunter'!$C$9:$M$138,10,FALSE)</f>
        <v>#N/A</v>
      </c>
      <c r="U360" s="143" t="e">
        <f>VLOOKUP(C360,'Field-Hunter'!$C$9:$M$138,9,FALSE)</f>
        <v>#N/A</v>
      </c>
      <c r="V360" s="143" t="e">
        <f>VLOOKUP(C360,'Field-Hunter'!$C$9:$M$138,8,FALSE)</f>
        <v>#N/A</v>
      </c>
    </row>
    <row r="361" spans="2:22" ht="12.75">
      <c r="B361" s="15"/>
      <c r="C361" s="12"/>
      <c r="D361" s="14"/>
      <c r="E361" s="14"/>
      <c r="F361" s="14"/>
      <c r="G361" s="14"/>
      <c r="H361" s="14"/>
      <c r="I361" s="14"/>
      <c r="J361" s="14"/>
      <c r="K361" s="14"/>
      <c r="L361" s="14"/>
      <c r="M361" s="14"/>
      <c r="N361" s="14"/>
      <c r="O361" s="143" t="e">
        <f>VLOOKUP(C361,'Field-Hunter'!$C$9:$H$138,6,FALSE)</f>
        <v>#N/A</v>
      </c>
      <c r="P361" s="143" t="e">
        <f>VLOOKUP(C361,'Field-Hunter'!$C$9:$H$138,5,FALSE)</f>
        <v>#N/A</v>
      </c>
      <c r="Q361" s="143" t="e">
        <f>VLOOKUP(C361,'Field-Hunter'!$C$9:$H$138,4,FALSE)</f>
        <v>#N/A</v>
      </c>
      <c r="R361" s="143" t="e">
        <f>VLOOKUP(C361,'Field-Hunter'!$C$9:$H$138,3,FALSE)</f>
        <v>#N/A</v>
      </c>
      <c r="S361" s="143" t="e">
        <f>VLOOKUP(C361,'Field-Hunter'!$C$9:$M$138,11,FALSE)</f>
        <v>#N/A</v>
      </c>
      <c r="T361" s="143" t="e">
        <f>VLOOKUP(C361,'Field-Hunter'!$C$9:$M$138,10,FALSE)</f>
        <v>#N/A</v>
      </c>
      <c r="U361" s="143" t="e">
        <f>VLOOKUP(C361,'Field-Hunter'!$C$9:$M$138,9,FALSE)</f>
        <v>#N/A</v>
      </c>
      <c r="V361" s="143" t="e">
        <f>VLOOKUP(C361,'Field-Hunter'!$C$9:$M$138,8,FALSE)</f>
        <v>#N/A</v>
      </c>
    </row>
    <row r="362" spans="2:22" ht="12.75">
      <c r="B362" s="15"/>
      <c r="C362" s="12"/>
      <c r="D362" s="14"/>
      <c r="E362" s="14"/>
      <c r="F362" s="14"/>
      <c r="G362" s="14"/>
      <c r="H362" s="14"/>
      <c r="I362" s="14"/>
      <c r="J362" s="14"/>
      <c r="K362" s="14"/>
      <c r="L362" s="14"/>
      <c r="M362" s="14"/>
      <c r="N362" s="14"/>
      <c r="O362" s="143" t="e">
        <f>VLOOKUP(C362,'Field-Hunter'!$C$9:$H$138,6,FALSE)</f>
        <v>#N/A</v>
      </c>
      <c r="P362" s="143" t="e">
        <f>VLOOKUP(C362,'Field-Hunter'!$C$9:$H$138,5,FALSE)</f>
        <v>#N/A</v>
      </c>
      <c r="Q362" s="143" t="e">
        <f>VLOOKUP(C362,'Field-Hunter'!$C$9:$H$138,4,FALSE)</f>
        <v>#N/A</v>
      </c>
      <c r="R362" s="143" t="e">
        <f>VLOOKUP(C362,'Field-Hunter'!$C$9:$H$138,3,FALSE)</f>
        <v>#N/A</v>
      </c>
      <c r="S362" s="143" t="e">
        <f>VLOOKUP(C362,'Field-Hunter'!$C$9:$M$138,11,FALSE)</f>
        <v>#N/A</v>
      </c>
      <c r="T362" s="143" t="e">
        <f>VLOOKUP(C362,'Field-Hunter'!$C$9:$M$138,10,FALSE)</f>
        <v>#N/A</v>
      </c>
      <c r="U362" s="143" t="e">
        <f>VLOOKUP(C362,'Field-Hunter'!$C$9:$M$138,9,FALSE)</f>
        <v>#N/A</v>
      </c>
      <c r="V362" s="143" t="e">
        <f>VLOOKUP(C362,'Field-Hunter'!$C$9:$M$138,8,FALSE)</f>
        <v>#N/A</v>
      </c>
    </row>
    <row r="363" spans="2:22" ht="12.75">
      <c r="B363" s="15"/>
      <c r="C363" s="12"/>
      <c r="D363" s="14"/>
      <c r="E363" s="14"/>
      <c r="F363" s="14"/>
      <c r="G363" s="14"/>
      <c r="H363" s="14"/>
      <c r="I363" s="14"/>
      <c r="J363" s="14"/>
      <c r="K363" s="14"/>
      <c r="L363" s="14"/>
      <c r="M363" s="14"/>
      <c r="N363" s="14"/>
      <c r="O363" s="143" t="e">
        <f>VLOOKUP(C363,'Field-Hunter'!$C$9:$H$138,6,FALSE)</f>
        <v>#N/A</v>
      </c>
      <c r="P363" s="143" t="e">
        <f>VLOOKUP(C363,'Field-Hunter'!$C$9:$H$138,5,FALSE)</f>
        <v>#N/A</v>
      </c>
      <c r="Q363" s="143" t="e">
        <f>VLOOKUP(C363,'Field-Hunter'!$C$9:$H$138,4,FALSE)</f>
        <v>#N/A</v>
      </c>
      <c r="R363" s="143" t="e">
        <f>VLOOKUP(C363,'Field-Hunter'!$C$9:$H$138,3,FALSE)</f>
        <v>#N/A</v>
      </c>
      <c r="S363" s="143" t="e">
        <f>VLOOKUP(C363,'Field-Hunter'!$C$9:$M$138,11,FALSE)</f>
        <v>#N/A</v>
      </c>
      <c r="T363" s="143" t="e">
        <f>VLOOKUP(C363,'Field-Hunter'!$C$9:$M$138,10,FALSE)</f>
        <v>#N/A</v>
      </c>
      <c r="U363" s="143" t="e">
        <f>VLOOKUP(C363,'Field-Hunter'!$C$9:$M$138,9,FALSE)</f>
        <v>#N/A</v>
      </c>
      <c r="V363" s="143" t="e">
        <f>VLOOKUP(C363,'Field-Hunter'!$C$9:$M$138,8,FALSE)</f>
        <v>#N/A</v>
      </c>
    </row>
    <row r="364" spans="2:22" ht="12.75">
      <c r="B364" s="15"/>
      <c r="C364" s="12"/>
      <c r="D364" s="14"/>
      <c r="E364" s="14"/>
      <c r="F364" s="14"/>
      <c r="G364" s="14"/>
      <c r="H364" s="14"/>
      <c r="I364" s="14"/>
      <c r="J364" s="14"/>
      <c r="K364" s="14"/>
      <c r="L364" s="14"/>
      <c r="M364" s="14"/>
      <c r="N364" s="14"/>
      <c r="O364" s="143" t="e">
        <f>VLOOKUP(C364,'Field-Hunter'!$C$9:$H$138,6,FALSE)</f>
        <v>#N/A</v>
      </c>
      <c r="P364" s="143" t="e">
        <f>VLOOKUP(C364,'Field-Hunter'!$C$9:$H$138,5,FALSE)</f>
        <v>#N/A</v>
      </c>
      <c r="Q364" s="143" t="e">
        <f>VLOOKUP(C364,'Field-Hunter'!$C$9:$H$138,4,FALSE)</f>
        <v>#N/A</v>
      </c>
      <c r="R364" s="143" t="e">
        <f>VLOOKUP(C364,'Field-Hunter'!$C$9:$H$138,3,FALSE)</f>
        <v>#N/A</v>
      </c>
      <c r="S364" s="143" t="e">
        <f>VLOOKUP(C364,'Field-Hunter'!$C$9:$M$138,11,FALSE)</f>
        <v>#N/A</v>
      </c>
      <c r="T364" s="143" t="e">
        <f>VLOOKUP(C364,'Field-Hunter'!$C$9:$M$138,10,FALSE)</f>
        <v>#N/A</v>
      </c>
      <c r="U364" s="143" t="e">
        <f>VLOOKUP(C364,'Field-Hunter'!$C$9:$M$138,9,FALSE)</f>
        <v>#N/A</v>
      </c>
      <c r="V364" s="143" t="e">
        <f>VLOOKUP(C364,'Field-Hunter'!$C$9:$M$138,8,FALSE)</f>
        <v>#N/A</v>
      </c>
    </row>
    <row r="365" spans="2:22" ht="12.75">
      <c r="B365" s="15"/>
      <c r="C365" s="12"/>
      <c r="D365" s="14"/>
      <c r="E365" s="14"/>
      <c r="F365" s="14"/>
      <c r="G365" s="14"/>
      <c r="H365" s="14"/>
      <c r="I365" s="14"/>
      <c r="J365" s="14"/>
      <c r="K365" s="14"/>
      <c r="L365" s="14"/>
      <c r="M365" s="14"/>
      <c r="N365" s="14"/>
      <c r="O365" s="143" t="e">
        <f>VLOOKUP(C365,'Field-Hunter'!$C$9:$H$138,6,FALSE)</f>
        <v>#N/A</v>
      </c>
      <c r="P365" s="143" t="e">
        <f>VLOOKUP(C365,'Field-Hunter'!$C$9:$H$138,5,FALSE)</f>
        <v>#N/A</v>
      </c>
      <c r="Q365" s="143" t="e">
        <f>VLOOKUP(C365,'Field-Hunter'!$C$9:$H$138,4,FALSE)</f>
        <v>#N/A</v>
      </c>
      <c r="R365" s="143" t="e">
        <f>VLOOKUP(C365,'Field-Hunter'!$C$9:$H$138,3,FALSE)</f>
        <v>#N/A</v>
      </c>
      <c r="S365" s="143" t="e">
        <f>VLOOKUP(C365,'Field-Hunter'!$C$9:$M$138,11,FALSE)</f>
        <v>#N/A</v>
      </c>
      <c r="T365" s="143" t="e">
        <f>VLOOKUP(C365,'Field-Hunter'!$C$9:$M$138,10,FALSE)</f>
        <v>#N/A</v>
      </c>
      <c r="U365" s="143" t="e">
        <f>VLOOKUP(C365,'Field-Hunter'!$C$9:$M$138,9,FALSE)</f>
        <v>#N/A</v>
      </c>
      <c r="V365" s="143" t="e">
        <f>VLOOKUP(C365,'Field-Hunter'!$C$9:$M$138,8,FALSE)</f>
        <v>#N/A</v>
      </c>
    </row>
    <row r="366" spans="2:22" ht="12.75">
      <c r="B366" s="15"/>
      <c r="C366" s="12"/>
      <c r="D366" s="14"/>
      <c r="E366" s="14"/>
      <c r="F366" s="14"/>
      <c r="G366" s="14"/>
      <c r="H366" s="14"/>
      <c r="I366" s="14"/>
      <c r="J366" s="14"/>
      <c r="K366" s="14"/>
      <c r="L366" s="14"/>
      <c r="M366" s="14"/>
      <c r="N366" s="14"/>
      <c r="O366" s="143" t="e">
        <f>VLOOKUP(C366,'Field-Hunter'!$C$9:$H$138,6,FALSE)</f>
        <v>#N/A</v>
      </c>
      <c r="P366" s="143" t="e">
        <f>VLOOKUP(C366,'Field-Hunter'!$C$9:$H$138,5,FALSE)</f>
        <v>#N/A</v>
      </c>
      <c r="Q366" s="143" t="e">
        <f>VLOOKUP(C366,'Field-Hunter'!$C$9:$H$138,4,FALSE)</f>
        <v>#N/A</v>
      </c>
      <c r="R366" s="143" t="e">
        <f>VLOOKUP(C366,'Field-Hunter'!$C$9:$H$138,3,FALSE)</f>
        <v>#N/A</v>
      </c>
      <c r="S366" s="143" t="e">
        <f>VLOOKUP(C366,'Field-Hunter'!$C$9:$M$138,11,FALSE)</f>
        <v>#N/A</v>
      </c>
      <c r="T366" s="143" t="e">
        <f>VLOOKUP(C366,'Field-Hunter'!$C$9:$M$138,10,FALSE)</f>
        <v>#N/A</v>
      </c>
      <c r="U366" s="143" t="e">
        <f>VLOOKUP(C366,'Field-Hunter'!$C$9:$M$138,9,FALSE)</f>
        <v>#N/A</v>
      </c>
      <c r="V366" s="143" t="e">
        <f>VLOOKUP(C366,'Field-Hunter'!$C$9:$M$138,8,FALSE)</f>
        <v>#N/A</v>
      </c>
    </row>
    <row r="367" spans="2:22" ht="12.75">
      <c r="B367" s="15"/>
      <c r="C367" s="12"/>
      <c r="D367" s="14"/>
      <c r="E367" s="14"/>
      <c r="F367" s="14"/>
      <c r="G367" s="14"/>
      <c r="H367" s="14"/>
      <c r="I367" s="14"/>
      <c r="J367" s="14"/>
      <c r="K367" s="14"/>
      <c r="L367" s="14"/>
      <c r="M367" s="14"/>
      <c r="N367" s="14"/>
      <c r="O367" s="143" t="e">
        <f>VLOOKUP(C367,'Field-Hunter'!$C$9:$H$138,6,FALSE)</f>
        <v>#N/A</v>
      </c>
      <c r="P367" s="143" t="e">
        <f>VLOOKUP(C367,'Field-Hunter'!$C$9:$H$138,5,FALSE)</f>
        <v>#N/A</v>
      </c>
      <c r="Q367" s="143" t="e">
        <f>VLOOKUP(C367,'Field-Hunter'!$C$9:$H$138,4,FALSE)</f>
        <v>#N/A</v>
      </c>
      <c r="R367" s="143" t="e">
        <f>VLOOKUP(C367,'Field-Hunter'!$C$9:$H$138,3,FALSE)</f>
        <v>#N/A</v>
      </c>
      <c r="S367" s="143" t="e">
        <f>VLOOKUP(C367,'Field-Hunter'!$C$9:$M$138,11,FALSE)</f>
        <v>#N/A</v>
      </c>
      <c r="T367" s="143" t="e">
        <f>VLOOKUP(C367,'Field-Hunter'!$C$9:$M$138,10,FALSE)</f>
        <v>#N/A</v>
      </c>
      <c r="U367" s="143" t="e">
        <f>VLOOKUP(C367,'Field-Hunter'!$C$9:$M$138,9,FALSE)</f>
        <v>#N/A</v>
      </c>
      <c r="V367" s="143" t="e">
        <f>VLOOKUP(C367,'Field-Hunter'!$C$9:$M$138,8,FALSE)</f>
        <v>#N/A</v>
      </c>
    </row>
    <row r="368" spans="2:22" ht="12.75">
      <c r="B368" s="15"/>
      <c r="C368" s="12"/>
      <c r="D368" s="14"/>
      <c r="E368" s="14"/>
      <c r="F368" s="14"/>
      <c r="G368" s="14"/>
      <c r="H368" s="14"/>
      <c r="I368" s="14"/>
      <c r="J368" s="14"/>
      <c r="K368" s="14"/>
      <c r="L368" s="14"/>
      <c r="M368" s="14"/>
      <c r="N368" s="14"/>
      <c r="O368" s="143" t="e">
        <f>VLOOKUP(C368,'Field-Hunter'!$C$9:$H$138,6,FALSE)</f>
        <v>#N/A</v>
      </c>
      <c r="P368" s="143" t="e">
        <f>VLOOKUP(C368,'Field-Hunter'!$C$9:$H$138,5,FALSE)</f>
        <v>#N/A</v>
      </c>
      <c r="Q368" s="143" t="e">
        <f>VLOOKUP(C368,'Field-Hunter'!$C$9:$H$138,4,FALSE)</f>
        <v>#N/A</v>
      </c>
      <c r="R368" s="143" t="e">
        <f>VLOOKUP(C368,'Field-Hunter'!$C$9:$H$138,3,FALSE)</f>
        <v>#N/A</v>
      </c>
      <c r="S368" s="143" t="e">
        <f>VLOOKUP(C368,'Field-Hunter'!$C$9:$M$138,11,FALSE)</f>
        <v>#N/A</v>
      </c>
      <c r="T368" s="143" t="e">
        <f>VLOOKUP(C368,'Field-Hunter'!$C$9:$M$138,10,FALSE)</f>
        <v>#N/A</v>
      </c>
      <c r="U368" s="143" t="e">
        <f>VLOOKUP(C368,'Field-Hunter'!$C$9:$M$138,9,FALSE)</f>
        <v>#N/A</v>
      </c>
      <c r="V368" s="143" t="e">
        <f>VLOOKUP(C368,'Field-Hunter'!$C$9:$M$138,8,FALSE)</f>
        <v>#N/A</v>
      </c>
    </row>
    <row r="369" spans="2:22" ht="12.75">
      <c r="B369" s="15"/>
      <c r="C369" s="12"/>
      <c r="D369" s="14"/>
      <c r="E369" s="14"/>
      <c r="F369" s="14"/>
      <c r="G369" s="14"/>
      <c r="H369" s="14"/>
      <c r="I369" s="14"/>
      <c r="J369" s="14"/>
      <c r="K369" s="14"/>
      <c r="L369" s="14"/>
      <c r="M369" s="14"/>
      <c r="N369" s="14"/>
      <c r="O369" s="143" t="e">
        <f>VLOOKUP(C369,'Field-Hunter'!$C$9:$H$138,6,FALSE)</f>
        <v>#N/A</v>
      </c>
      <c r="P369" s="143" t="e">
        <f>VLOOKUP(C369,'Field-Hunter'!$C$9:$H$138,5,FALSE)</f>
        <v>#N/A</v>
      </c>
      <c r="Q369" s="143" t="e">
        <f>VLOOKUP(C369,'Field-Hunter'!$C$9:$H$138,4,FALSE)</f>
        <v>#N/A</v>
      </c>
      <c r="R369" s="143" t="e">
        <f>VLOOKUP(C369,'Field-Hunter'!$C$9:$H$138,3,FALSE)</f>
        <v>#N/A</v>
      </c>
      <c r="S369" s="143" t="e">
        <f>VLOOKUP(C369,'Field-Hunter'!$C$9:$M$138,11,FALSE)</f>
        <v>#N/A</v>
      </c>
      <c r="T369" s="143" t="e">
        <f>VLOOKUP(C369,'Field-Hunter'!$C$9:$M$138,10,FALSE)</f>
        <v>#N/A</v>
      </c>
      <c r="U369" s="143" t="e">
        <f>VLOOKUP(C369,'Field-Hunter'!$C$9:$M$138,9,FALSE)</f>
        <v>#N/A</v>
      </c>
      <c r="V369" s="143" t="e">
        <f>VLOOKUP(C369,'Field-Hunter'!$C$9:$M$138,8,FALSE)</f>
        <v>#N/A</v>
      </c>
    </row>
    <row r="370" spans="2:22" ht="12.75">
      <c r="B370" s="15"/>
      <c r="C370" s="12"/>
      <c r="D370" s="14"/>
      <c r="E370" s="14"/>
      <c r="F370" s="14"/>
      <c r="G370" s="14"/>
      <c r="H370" s="14"/>
      <c r="I370" s="14"/>
      <c r="J370" s="14"/>
      <c r="K370" s="14"/>
      <c r="L370" s="14"/>
      <c r="M370" s="14"/>
      <c r="N370" s="14"/>
      <c r="O370" s="143" t="e">
        <f>VLOOKUP(C370,'Field-Hunter'!$C$9:$H$138,6,FALSE)</f>
        <v>#N/A</v>
      </c>
      <c r="P370" s="143" t="e">
        <f>VLOOKUP(C370,'Field-Hunter'!$C$9:$H$138,5,FALSE)</f>
        <v>#N/A</v>
      </c>
      <c r="Q370" s="143" t="e">
        <f>VLOOKUP(C370,'Field-Hunter'!$C$9:$H$138,4,FALSE)</f>
        <v>#N/A</v>
      </c>
      <c r="R370" s="143" t="e">
        <f>VLOOKUP(C370,'Field-Hunter'!$C$9:$H$138,3,FALSE)</f>
        <v>#N/A</v>
      </c>
      <c r="S370" s="143" t="e">
        <f>VLOOKUP(C370,'Field-Hunter'!$C$9:$M$138,11,FALSE)</f>
        <v>#N/A</v>
      </c>
      <c r="T370" s="143" t="e">
        <f>VLOOKUP(C370,'Field-Hunter'!$C$9:$M$138,10,FALSE)</f>
        <v>#N/A</v>
      </c>
      <c r="U370" s="143" t="e">
        <f>VLOOKUP(C370,'Field-Hunter'!$C$9:$M$138,9,FALSE)</f>
        <v>#N/A</v>
      </c>
      <c r="V370" s="143" t="e">
        <f>VLOOKUP(C370,'Field-Hunter'!$C$9:$M$138,8,FALSE)</f>
        <v>#N/A</v>
      </c>
    </row>
    <row r="371" spans="2:22" ht="12.75">
      <c r="B371" s="15"/>
      <c r="C371" s="12"/>
      <c r="D371" s="14"/>
      <c r="E371" s="14"/>
      <c r="F371" s="14"/>
      <c r="G371" s="14"/>
      <c r="H371" s="14"/>
      <c r="I371" s="14"/>
      <c r="J371" s="14"/>
      <c r="K371" s="14"/>
      <c r="L371" s="14"/>
      <c r="M371" s="14"/>
      <c r="N371" s="14"/>
      <c r="O371" s="143" t="e">
        <f>VLOOKUP(C371,'Field-Hunter'!$C$9:$H$138,6,FALSE)</f>
        <v>#N/A</v>
      </c>
      <c r="P371" s="143" t="e">
        <f>VLOOKUP(C371,'Field-Hunter'!$C$9:$H$138,5,FALSE)</f>
        <v>#N/A</v>
      </c>
      <c r="Q371" s="143" t="e">
        <f>VLOOKUP(C371,'Field-Hunter'!$C$9:$H$138,4,FALSE)</f>
        <v>#N/A</v>
      </c>
      <c r="R371" s="143" t="e">
        <f>VLOOKUP(C371,'Field-Hunter'!$C$9:$H$138,3,FALSE)</f>
        <v>#N/A</v>
      </c>
      <c r="S371" s="143" t="e">
        <f>VLOOKUP(C371,'Field-Hunter'!$C$9:$M$138,11,FALSE)</f>
        <v>#N/A</v>
      </c>
      <c r="T371" s="143" t="e">
        <f>VLOOKUP(C371,'Field-Hunter'!$C$9:$M$138,10,FALSE)</f>
        <v>#N/A</v>
      </c>
      <c r="U371" s="143" t="e">
        <f>VLOOKUP(C371,'Field-Hunter'!$C$9:$M$138,9,FALSE)</f>
        <v>#N/A</v>
      </c>
      <c r="V371" s="143" t="e">
        <f>VLOOKUP(C371,'Field-Hunter'!$C$9:$M$138,8,FALSE)</f>
        <v>#N/A</v>
      </c>
    </row>
    <row r="372" spans="2:22" ht="12.75">
      <c r="B372" s="15"/>
      <c r="C372" s="12"/>
      <c r="D372" s="14"/>
      <c r="E372" s="14"/>
      <c r="F372" s="14"/>
      <c r="G372" s="14"/>
      <c r="H372" s="14"/>
      <c r="I372" s="14"/>
      <c r="J372" s="14"/>
      <c r="K372" s="14"/>
      <c r="L372" s="14"/>
      <c r="M372" s="14"/>
      <c r="N372" s="14"/>
      <c r="O372" s="143" t="e">
        <f>VLOOKUP(C372,'Field-Hunter'!$C$9:$H$138,6,FALSE)</f>
        <v>#N/A</v>
      </c>
      <c r="P372" s="143" t="e">
        <f>VLOOKUP(C372,'Field-Hunter'!$C$9:$H$138,5,FALSE)</f>
        <v>#N/A</v>
      </c>
      <c r="Q372" s="143" t="e">
        <f>VLOOKUP(C372,'Field-Hunter'!$C$9:$H$138,4,FALSE)</f>
        <v>#N/A</v>
      </c>
      <c r="R372" s="143" t="e">
        <f>VLOOKUP(C372,'Field-Hunter'!$C$9:$H$138,3,FALSE)</f>
        <v>#N/A</v>
      </c>
      <c r="S372" s="143" t="e">
        <f>VLOOKUP(C372,'Field-Hunter'!$C$9:$M$138,11,FALSE)</f>
        <v>#N/A</v>
      </c>
      <c r="T372" s="143" t="e">
        <f>VLOOKUP(C372,'Field-Hunter'!$C$9:$M$138,10,FALSE)</f>
        <v>#N/A</v>
      </c>
      <c r="U372" s="143" t="e">
        <f>VLOOKUP(C372,'Field-Hunter'!$C$9:$M$138,9,FALSE)</f>
        <v>#N/A</v>
      </c>
      <c r="V372" s="143" t="e">
        <f>VLOOKUP(C372,'Field-Hunter'!$C$9:$M$138,8,FALSE)</f>
        <v>#N/A</v>
      </c>
    </row>
    <row r="373" spans="2:22" ht="12.75">
      <c r="B373" s="15"/>
      <c r="C373" s="12"/>
      <c r="D373" s="14"/>
      <c r="E373" s="14"/>
      <c r="F373" s="14"/>
      <c r="G373" s="14"/>
      <c r="H373" s="14"/>
      <c r="I373" s="14"/>
      <c r="J373" s="14"/>
      <c r="K373" s="14"/>
      <c r="L373" s="14"/>
      <c r="M373" s="14"/>
      <c r="N373" s="14"/>
      <c r="O373" s="143" t="e">
        <f>VLOOKUP(C373,'Field-Hunter'!$C$9:$H$138,6,FALSE)</f>
        <v>#N/A</v>
      </c>
      <c r="P373" s="143" t="e">
        <f>VLOOKUP(C373,'Field-Hunter'!$C$9:$H$138,5,FALSE)</f>
        <v>#N/A</v>
      </c>
      <c r="Q373" s="143" t="e">
        <f>VLOOKUP(C373,'Field-Hunter'!$C$9:$H$138,4,FALSE)</f>
        <v>#N/A</v>
      </c>
      <c r="R373" s="143" t="e">
        <f>VLOOKUP(C373,'Field-Hunter'!$C$9:$H$138,3,FALSE)</f>
        <v>#N/A</v>
      </c>
      <c r="S373" s="143" t="e">
        <f>VLOOKUP(C373,'Field-Hunter'!$C$9:$M$138,11,FALSE)</f>
        <v>#N/A</v>
      </c>
      <c r="T373" s="143" t="e">
        <f>VLOOKUP(C373,'Field-Hunter'!$C$9:$M$138,10,FALSE)</f>
        <v>#N/A</v>
      </c>
      <c r="U373" s="143" t="e">
        <f>VLOOKUP(C373,'Field-Hunter'!$C$9:$M$138,9,FALSE)</f>
        <v>#N/A</v>
      </c>
      <c r="V373" s="143" t="e">
        <f>VLOOKUP(C373,'Field-Hunter'!$C$9:$M$138,8,FALSE)</f>
        <v>#N/A</v>
      </c>
    </row>
    <row r="374" spans="2:22" ht="12.75">
      <c r="B374" s="15"/>
      <c r="C374" s="12"/>
      <c r="D374" s="14"/>
      <c r="E374" s="14"/>
      <c r="F374" s="14"/>
      <c r="G374" s="14"/>
      <c r="H374" s="14"/>
      <c r="I374" s="14"/>
      <c r="J374" s="14"/>
      <c r="K374" s="14"/>
      <c r="L374" s="14"/>
      <c r="M374" s="14"/>
      <c r="N374" s="14"/>
      <c r="O374" s="143" t="e">
        <f>VLOOKUP(C374,'Field-Hunter'!$C$9:$H$138,6,FALSE)</f>
        <v>#N/A</v>
      </c>
      <c r="P374" s="143" t="e">
        <f>VLOOKUP(C374,'Field-Hunter'!$C$9:$H$138,5,FALSE)</f>
        <v>#N/A</v>
      </c>
      <c r="Q374" s="143" t="e">
        <f>VLOOKUP(C374,'Field-Hunter'!$C$9:$H$138,4,FALSE)</f>
        <v>#N/A</v>
      </c>
      <c r="R374" s="143" t="e">
        <f>VLOOKUP(C374,'Field-Hunter'!$C$9:$H$138,3,FALSE)</f>
        <v>#N/A</v>
      </c>
      <c r="S374" s="143" t="e">
        <f>VLOOKUP(C374,'Field-Hunter'!$C$9:$M$138,11,FALSE)</f>
        <v>#N/A</v>
      </c>
      <c r="T374" s="143" t="e">
        <f>VLOOKUP(C374,'Field-Hunter'!$C$9:$M$138,10,FALSE)</f>
        <v>#N/A</v>
      </c>
      <c r="U374" s="143" t="e">
        <f>VLOOKUP(C374,'Field-Hunter'!$C$9:$M$138,9,FALSE)</f>
        <v>#N/A</v>
      </c>
      <c r="V374" s="143" t="e">
        <f>VLOOKUP(C374,'Field-Hunter'!$C$9:$M$138,8,FALSE)</f>
        <v>#N/A</v>
      </c>
    </row>
    <row r="375" spans="2:22" ht="12.75">
      <c r="B375" s="15"/>
      <c r="C375" s="12"/>
      <c r="D375" s="14"/>
      <c r="E375" s="14"/>
      <c r="F375" s="14"/>
      <c r="G375" s="14"/>
      <c r="H375" s="14"/>
      <c r="I375" s="14"/>
      <c r="J375" s="14"/>
      <c r="K375" s="14"/>
      <c r="L375" s="14"/>
      <c r="M375" s="14"/>
      <c r="N375" s="14"/>
      <c r="O375" s="143" t="e">
        <f>VLOOKUP(C375,'Field-Hunter'!$C$9:$H$138,6,FALSE)</f>
        <v>#N/A</v>
      </c>
      <c r="P375" s="143" t="e">
        <f>VLOOKUP(C375,'Field-Hunter'!$C$9:$H$138,5,FALSE)</f>
        <v>#N/A</v>
      </c>
      <c r="Q375" s="143" t="e">
        <f>VLOOKUP(C375,'Field-Hunter'!$C$9:$H$138,4,FALSE)</f>
        <v>#N/A</v>
      </c>
      <c r="R375" s="143" t="e">
        <f>VLOOKUP(C375,'Field-Hunter'!$C$9:$H$138,3,FALSE)</f>
        <v>#N/A</v>
      </c>
      <c r="S375" s="143" t="e">
        <f>VLOOKUP(C375,'Field-Hunter'!$C$9:$M$138,11,FALSE)</f>
        <v>#N/A</v>
      </c>
      <c r="T375" s="143" t="e">
        <f>VLOOKUP(C375,'Field-Hunter'!$C$9:$M$138,10,FALSE)</f>
        <v>#N/A</v>
      </c>
      <c r="U375" s="143" t="e">
        <f>VLOOKUP(C375,'Field-Hunter'!$C$9:$M$138,9,FALSE)</f>
        <v>#N/A</v>
      </c>
      <c r="V375" s="143" t="e">
        <f>VLOOKUP(C375,'Field-Hunter'!$C$9:$M$138,8,FALSE)</f>
        <v>#N/A</v>
      </c>
    </row>
    <row r="376" spans="2:22" ht="12.75">
      <c r="B376" s="15"/>
      <c r="C376" s="12"/>
      <c r="D376" s="14"/>
      <c r="E376" s="14"/>
      <c r="F376" s="14"/>
      <c r="G376" s="14"/>
      <c r="H376" s="14"/>
      <c r="I376" s="14"/>
      <c r="J376" s="14"/>
      <c r="K376" s="14"/>
      <c r="L376" s="14"/>
      <c r="M376" s="14"/>
      <c r="N376" s="14"/>
      <c r="O376" s="143" t="e">
        <f>VLOOKUP(C376,'Field-Hunter'!$C$9:$H$138,6,FALSE)</f>
        <v>#N/A</v>
      </c>
      <c r="P376" s="143" t="e">
        <f>VLOOKUP(C376,'Field-Hunter'!$C$9:$H$138,5,FALSE)</f>
        <v>#N/A</v>
      </c>
      <c r="Q376" s="143" t="e">
        <f>VLOOKUP(C376,'Field-Hunter'!$C$9:$H$138,4,FALSE)</f>
        <v>#N/A</v>
      </c>
      <c r="R376" s="143" t="e">
        <f>VLOOKUP(C376,'Field-Hunter'!$C$9:$H$138,3,FALSE)</f>
        <v>#N/A</v>
      </c>
      <c r="S376" s="143" t="e">
        <f>VLOOKUP(C376,'Field-Hunter'!$C$9:$M$138,11,FALSE)</f>
        <v>#N/A</v>
      </c>
      <c r="T376" s="143" t="e">
        <f>VLOOKUP(C376,'Field-Hunter'!$C$9:$M$138,10,FALSE)</f>
        <v>#N/A</v>
      </c>
      <c r="U376" s="143" t="e">
        <f>VLOOKUP(C376,'Field-Hunter'!$C$9:$M$138,9,FALSE)</f>
        <v>#N/A</v>
      </c>
      <c r="V376" s="143" t="e">
        <f>VLOOKUP(C376,'Field-Hunter'!$C$9:$M$138,8,FALSE)</f>
        <v>#N/A</v>
      </c>
    </row>
    <row r="377" spans="2:22" ht="12.75">
      <c r="B377" s="15"/>
      <c r="C377" s="12"/>
      <c r="D377" s="14"/>
      <c r="E377" s="14"/>
      <c r="F377" s="14"/>
      <c r="G377" s="14"/>
      <c r="H377" s="14"/>
      <c r="I377" s="14"/>
      <c r="J377" s="14"/>
      <c r="K377" s="14"/>
      <c r="L377" s="14"/>
      <c r="M377" s="14"/>
      <c r="N377" s="14"/>
      <c r="O377" s="143" t="e">
        <f>VLOOKUP(C377,'Field-Hunter'!$C$9:$H$138,6,FALSE)</f>
        <v>#N/A</v>
      </c>
      <c r="P377" s="143" t="e">
        <f>VLOOKUP(C377,'Field-Hunter'!$C$9:$H$138,5,FALSE)</f>
        <v>#N/A</v>
      </c>
      <c r="Q377" s="143" t="e">
        <f>VLOOKUP(C377,'Field-Hunter'!$C$9:$H$138,4,FALSE)</f>
        <v>#N/A</v>
      </c>
      <c r="R377" s="143" t="e">
        <f>VLOOKUP(C377,'Field-Hunter'!$C$9:$H$138,3,FALSE)</f>
        <v>#N/A</v>
      </c>
      <c r="S377" s="143" t="e">
        <f>VLOOKUP(C377,'Field-Hunter'!$C$9:$M$138,11,FALSE)</f>
        <v>#N/A</v>
      </c>
      <c r="T377" s="143" t="e">
        <f>VLOOKUP(C377,'Field-Hunter'!$C$9:$M$138,10,FALSE)</f>
        <v>#N/A</v>
      </c>
      <c r="U377" s="143" t="e">
        <f>VLOOKUP(C377,'Field-Hunter'!$C$9:$M$138,9,FALSE)</f>
        <v>#N/A</v>
      </c>
      <c r="V377" s="143" t="e">
        <f>VLOOKUP(C377,'Field-Hunter'!$C$9:$M$138,8,FALSE)</f>
        <v>#N/A</v>
      </c>
    </row>
    <row r="378" spans="2:22" ht="12.75">
      <c r="B378" s="15"/>
      <c r="C378" s="12"/>
      <c r="D378" s="14"/>
      <c r="E378" s="14"/>
      <c r="F378" s="14"/>
      <c r="G378" s="14"/>
      <c r="H378" s="14"/>
      <c r="I378" s="14"/>
      <c r="J378" s="14"/>
      <c r="K378" s="14"/>
      <c r="L378" s="14"/>
      <c r="M378" s="14"/>
      <c r="N378" s="14"/>
      <c r="O378" s="143" t="e">
        <f>VLOOKUP(C378,'Field-Hunter'!$C$9:$H$138,6,FALSE)</f>
        <v>#N/A</v>
      </c>
      <c r="P378" s="143" t="e">
        <f>VLOOKUP(C378,'Field-Hunter'!$C$9:$H$138,5,FALSE)</f>
        <v>#N/A</v>
      </c>
      <c r="Q378" s="143" t="e">
        <f>VLOOKUP(C378,'Field-Hunter'!$C$9:$H$138,4,FALSE)</f>
        <v>#N/A</v>
      </c>
      <c r="R378" s="143" t="e">
        <f>VLOOKUP(C378,'Field-Hunter'!$C$9:$H$138,3,FALSE)</f>
        <v>#N/A</v>
      </c>
      <c r="S378" s="143" t="e">
        <f>VLOOKUP(C378,'Field-Hunter'!$C$9:$M$138,11,FALSE)</f>
        <v>#N/A</v>
      </c>
      <c r="T378" s="143" t="e">
        <f>VLOOKUP(C378,'Field-Hunter'!$C$9:$M$138,10,FALSE)</f>
        <v>#N/A</v>
      </c>
      <c r="U378" s="143" t="e">
        <f>VLOOKUP(C378,'Field-Hunter'!$C$9:$M$138,9,FALSE)</f>
        <v>#N/A</v>
      </c>
      <c r="V378" s="143" t="e">
        <f>VLOOKUP(C378,'Field-Hunter'!$C$9:$M$138,8,FALSE)</f>
        <v>#N/A</v>
      </c>
    </row>
    <row r="379" spans="2:22" ht="12.75">
      <c r="B379" s="15"/>
      <c r="C379" s="12"/>
      <c r="D379" s="14"/>
      <c r="E379" s="14"/>
      <c r="F379" s="14"/>
      <c r="G379" s="14"/>
      <c r="H379" s="14"/>
      <c r="I379" s="14"/>
      <c r="J379" s="14"/>
      <c r="K379" s="14"/>
      <c r="L379" s="14"/>
      <c r="M379" s="14"/>
      <c r="N379" s="14"/>
      <c r="O379" s="143" t="e">
        <f>VLOOKUP(C379,'Field-Hunter'!$C$9:$H$138,6,FALSE)</f>
        <v>#N/A</v>
      </c>
      <c r="P379" s="143" t="e">
        <f>VLOOKUP(C379,'Field-Hunter'!$C$9:$H$138,5,FALSE)</f>
        <v>#N/A</v>
      </c>
      <c r="Q379" s="143" t="e">
        <f>VLOOKUP(C379,'Field-Hunter'!$C$9:$H$138,4,FALSE)</f>
        <v>#N/A</v>
      </c>
      <c r="R379" s="143" t="e">
        <f>VLOOKUP(C379,'Field-Hunter'!$C$9:$H$138,3,FALSE)</f>
        <v>#N/A</v>
      </c>
      <c r="S379" s="143" t="e">
        <f>VLOOKUP(C379,'Field-Hunter'!$C$9:$M$138,11,FALSE)</f>
        <v>#N/A</v>
      </c>
      <c r="T379" s="143" t="e">
        <f>VLOOKUP(C379,'Field-Hunter'!$C$9:$M$138,10,FALSE)</f>
        <v>#N/A</v>
      </c>
      <c r="U379" s="143" t="e">
        <f>VLOOKUP(C379,'Field-Hunter'!$C$9:$M$138,9,FALSE)</f>
        <v>#N/A</v>
      </c>
      <c r="V379" s="143" t="e">
        <f>VLOOKUP(C379,'Field-Hunter'!$C$9:$M$138,8,FALSE)</f>
        <v>#N/A</v>
      </c>
    </row>
    <row r="380" spans="2:22" ht="12.75">
      <c r="B380" s="15"/>
      <c r="C380" s="12"/>
      <c r="D380" s="14"/>
      <c r="E380" s="14"/>
      <c r="F380" s="14"/>
      <c r="G380" s="14"/>
      <c r="H380" s="14"/>
      <c r="I380" s="14"/>
      <c r="J380" s="14"/>
      <c r="K380" s="14"/>
      <c r="L380" s="14"/>
      <c r="M380" s="14"/>
      <c r="N380" s="14"/>
      <c r="O380" s="143" t="e">
        <f>VLOOKUP(C380,'Field-Hunter'!$C$9:$H$138,6,FALSE)</f>
        <v>#N/A</v>
      </c>
      <c r="P380" s="143" t="e">
        <f>VLOOKUP(C380,'Field-Hunter'!$C$9:$H$138,5,FALSE)</f>
        <v>#N/A</v>
      </c>
      <c r="Q380" s="143" t="e">
        <f>VLOOKUP(C380,'Field-Hunter'!$C$9:$H$138,4,FALSE)</f>
        <v>#N/A</v>
      </c>
      <c r="R380" s="143" t="e">
        <f>VLOOKUP(C380,'Field-Hunter'!$C$9:$H$138,3,FALSE)</f>
        <v>#N/A</v>
      </c>
      <c r="S380" s="143" t="e">
        <f>VLOOKUP(C380,'Field-Hunter'!$C$9:$M$138,11,FALSE)</f>
        <v>#N/A</v>
      </c>
      <c r="T380" s="143" t="e">
        <f>VLOOKUP(C380,'Field-Hunter'!$C$9:$M$138,10,FALSE)</f>
        <v>#N/A</v>
      </c>
      <c r="U380" s="143" t="e">
        <f>VLOOKUP(C380,'Field-Hunter'!$C$9:$M$138,9,FALSE)</f>
        <v>#N/A</v>
      </c>
      <c r="V380" s="143" t="e">
        <f>VLOOKUP(C380,'Field-Hunter'!$C$9:$M$138,8,FALSE)</f>
        <v>#N/A</v>
      </c>
    </row>
    <row r="381" spans="2:22" ht="12.75">
      <c r="B381" s="15"/>
      <c r="C381" s="12"/>
      <c r="D381" s="14"/>
      <c r="E381" s="14"/>
      <c r="F381" s="14"/>
      <c r="G381" s="14"/>
      <c r="H381" s="14"/>
      <c r="I381" s="14"/>
      <c r="J381" s="14"/>
      <c r="K381" s="14"/>
      <c r="L381" s="14"/>
      <c r="M381" s="14"/>
      <c r="N381" s="14"/>
      <c r="O381" s="143" t="e">
        <f>VLOOKUP(C381,'Field-Hunter'!$C$9:$H$138,6,FALSE)</f>
        <v>#N/A</v>
      </c>
      <c r="P381" s="143" t="e">
        <f>VLOOKUP(C381,'Field-Hunter'!$C$9:$H$138,5,FALSE)</f>
        <v>#N/A</v>
      </c>
      <c r="Q381" s="143" t="e">
        <f>VLOOKUP(C381,'Field-Hunter'!$C$9:$H$138,4,FALSE)</f>
        <v>#N/A</v>
      </c>
      <c r="R381" s="143" t="e">
        <f>VLOOKUP(C381,'Field-Hunter'!$C$9:$H$138,3,FALSE)</f>
        <v>#N/A</v>
      </c>
      <c r="S381" s="143" t="e">
        <f>VLOOKUP(C381,'Field-Hunter'!$C$9:$M$138,11,FALSE)</f>
        <v>#N/A</v>
      </c>
      <c r="T381" s="143" t="e">
        <f>VLOOKUP(C381,'Field-Hunter'!$C$9:$M$138,10,FALSE)</f>
        <v>#N/A</v>
      </c>
      <c r="U381" s="143" t="e">
        <f>VLOOKUP(C381,'Field-Hunter'!$C$9:$M$138,9,FALSE)</f>
        <v>#N/A</v>
      </c>
      <c r="V381" s="143" t="e">
        <f>VLOOKUP(C381,'Field-Hunter'!$C$9:$M$138,8,FALSE)</f>
        <v>#N/A</v>
      </c>
    </row>
    <row r="382" spans="2:22" ht="12.75">
      <c r="B382" s="15"/>
      <c r="C382" s="12"/>
      <c r="D382" s="14"/>
      <c r="E382" s="14"/>
      <c r="F382" s="14"/>
      <c r="G382" s="14"/>
      <c r="H382" s="14"/>
      <c r="I382" s="14"/>
      <c r="J382" s="14"/>
      <c r="K382" s="14"/>
      <c r="L382" s="14"/>
      <c r="M382" s="14"/>
      <c r="N382" s="14"/>
      <c r="O382" s="143" t="e">
        <f>VLOOKUP(C382,'Field-Hunter'!$C$9:$H$138,6,FALSE)</f>
        <v>#N/A</v>
      </c>
      <c r="P382" s="143" t="e">
        <f>VLOOKUP(C382,'Field-Hunter'!$C$9:$H$138,5,FALSE)</f>
        <v>#N/A</v>
      </c>
      <c r="Q382" s="143" t="e">
        <f>VLOOKUP(C382,'Field-Hunter'!$C$9:$H$138,4,FALSE)</f>
        <v>#N/A</v>
      </c>
      <c r="R382" s="143" t="e">
        <f>VLOOKUP(C382,'Field-Hunter'!$C$9:$H$138,3,FALSE)</f>
        <v>#N/A</v>
      </c>
      <c r="S382" s="143" t="e">
        <f>VLOOKUP(C382,'Field-Hunter'!$C$9:$M$138,11,FALSE)</f>
        <v>#N/A</v>
      </c>
      <c r="T382" s="143" t="e">
        <f>VLOOKUP(C382,'Field-Hunter'!$C$9:$M$138,10,FALSE)</f>
        <v>#N/A</v>
      </c>
      <c r="U382" s="143" t="e">
        <f>VLOOKUP(C382,'Field-Hunter'!$C$9:$M$138,9,FALSE)</f>
        <v>#N/A</v>
      </c>
      <c r="V382" s="143" t="e">
        <f>VLOOKUP(C382,'Field-Hunter'!$C$9:$M$138,8,FALSE)</f>
        <v>#N/A</v>
      </c>
    </row>
    <row r="383" spans="2:22" ht="12.75">
      <c r="B383" s="15"/>
      <c r="C383" s="12"/>
      <c r="D383" s="14"/>
      <c r="E383" s="14"/>
      <c r="F383" s="14"/>
      <c r="G383" s="14"/>
      <c r="H383" s="14"/>
      <c r="I383" s="14"/>
      <c r="J383" s="14"/>
      <c r="K383" s="14"/>
      <c r="L383" s="14"/>
      <c r="M383" s="14"/>
      <c r="N383" s="14"/>
      <c r="O383" s="143" t="e">
        <f>VLOOKUP(C383,'Field-Hunter'!$C$9:$H$138,6,FALSE)</f>
        <v>#N/A</v>
      </c>
      <c r="P383" s="143" t="e">
        <f>VLOOKUP(C383,'Field-Hunter'!$C$9:$H$138,5,FALSE)</f>
        <v>#N/A</v>
      </c>
      <c r="Q383" s="143" t="e">
        <f>VLOOKUP(C383,'Field-Hunter'!$C$9:$H$138,4,FALSE)</f>
        <v>#N/A</v>
      </c>
      <c r="R383" s="143" t="e">
        <f>VLOOKUP(C383,'Field-Hunter'!$C$9:$H$138,3,FALSE)</f>
        <v>#N/A</v>
      </c>
      <c r="S383" s="143" t="e">
        <f>VLOOKUP(C383,'Field-Hunter'!$C$9:$M$138,11,FALSE)</f>
        <v>#N/A</v>
      </c>
      <c r="T383" s="143" t="e">
        <f>VLOOKUP(C383,'Field-Hunter'!$C$9:$M$138,10,FALSE)</f>
        <v>#N/A</v>
      </c>
      <c r="U383" s="143" t="e">
        <f>VLOOKUP(C383,'Field-Hunter'!$C$9:$M$138,9,FALSE)</f>
        <v>#N/A</v>
      </c>
      <c r="V383" s="143" t="e">
        <f>VLOOKUP(C383,'Field-Hunter'!$C$9:$M$138,8,FALSE)</f>
        <v>#N/A</v>
      </c>
    </row>
    <row r="384" spans="2:22" ht="12.75">
      <c r="B384" s="15"/>
      <c r="C384" s="12"/>
      <c r="D384" s="14"/>
      <c r="E384" s="14"/>
      <c r="F384" s="14"/>
      <c r="G384" s="14"/>
      <c r="H384" s="14"/>
      <c r="I384" s="14"/>
      <c r="J384" s="14"/>
      <c r="K384" s="14"/>
      <c r="L384" s="14"/>
      <c r="M384" s="14"/>
      <c r="N384" s="14"/>
      <c r="O384" s="143" t="e">
        <f>VLOOKUP(C384,'Field-Hunter'!$C$9:$H$138,6,FALSE)</f>
        <v>#N/A</v>
      </c>
      <c r="P384" s="143" t="e">
        <f>VLOOKUP(C384,'Field-Hunter'!$C$9:$H$138,5,FALSE)</f>
        <v>#N/A</v>
      </c>
      <c r="Q384" s="143" t="e">
        <f>VLOOKUP(C384,'Field-Hunter'!$C$9:$H$138,4,FALSE)</f>
        <v>#N/A</v>
      </c>
      <c r="R384" s="143" t="e">
        <f>VLOOKUP(C384,'Field-Hunter'!$C$9:$H$138,3,FALSE)</f>
        <v>#N/A</v>
      </c>
      <c r="S384" s="143" t="e">
        <f>VLOOKUP(C384,'Field-Hunter'!$C$9:$M$138,11,FALSE)</f>
        <v>#N/A</v>
      </c>
      <c r="T384" s="143" t="e">
        <f>VLOOKUP(C384,'Field-Hunter'!$C$9:$M$138,10,FALSE)</f>
        <v>#N/A</v>
      </c>
      <c r="U384" s="143" t="e">
        <f>VLOOKUP(C384,'Field-Hunter'!$C$9:$M$138,9,FALSE)</f>
        <v>#N/A</v>
      </c>
      <c r="V384" s="143" t="e">
        <f>VLOOKUP(C384,'Field-Hunter'!$C$9:$M$138,8,FALSE)</f>
        <v>#N/A</v>
      </c>
    </row>
    <row r="385" spans="2:22" ht="12.75">
      <c r="B385" s="15"/>
      <c r="C385" s="12"/>
      <c r="D385" s="14"/>
      <c r="E385" s="14"/>
      <c r="F385" s="14"/>
      <c r="G385" s="14"/>
      <c r="H385" s="14"/>
      <c r="I385" s="14"/>
      <c r="J385" s="14"/>
      <c r="K385" s="14"/>
      <c r="L385" s="14"/>
      <c r="M385" s="14"/>
      <c r="N385" s="14"/>
      <c r="O385" s="143" t="e">
        <f>VLOOKUP(C385,'Field-Hunter'!$C$9:$H$138,6,FALSE)</f>
        <v>#N/A</v>
      </c>
      <c r="P385" s="143" t="e">
        <f>VLOOKUP(C385,'Field-Hunter'!$C$9:$H$138,5,FALSE)</f>
        <v>#N/A</v>
      </c>
      <c r="Q385" s="143" t="e">
        <f>VLOOKUP(C385,'Field-Hunter'!$C$9:$H$138,4,FALSE)</f>
        <v>#N/A</v>
      </c>
      <c r="R385" s="143" t="e">
        <f>VLOOKUP(C385,'Field-Hunter'!$C$9:$H$138,3,FALSE)</f>
        <v>#N/A</v>
      </c>
      <c r="S385" s="143" t="e">
        <f>VLOOKUP(C385,'Field-Hunter'!$C$9:$M$138,11,FALSE)</f>
        <v>#N/A</v>
      </c>
      <c r="T385" s="143" t="e">
        <f>VLOOKUP(C385,'Field-Hunter'!$C$9:$M$138,10,FALSE)</f>
        <v>#N/A</v>
      </c>
      <c r="U385" s="143" t="e">
        <f>VLOOKUP(C385,'Field-Hunter'!$C$9:$M$138,9,FALSE)</f>
        <v>#N/A</v>
      </c>
      <c r="V385" s="143" t="e">
        <f>VLOOKUP(C385,'Field-Hunter'!$C$9:$M$138,8,FALSE)</f>
        <v>#N/A</v>
      </c>
    </row>
    <row r="386" spans="2:22" ht="12.75">
      <c r="B386" s="15"/>
      <c r="C386" s="12"/>
      <c r="D386" s="14"/>
      <c r="E386" s="14"/>
      <c r="F386" s="14"/>
      <c r="G386" s="14"/>
      <c r="H386" s="14"/>
      <c r="I386" s="14"/>
      <c r="J386" s="14"/>
      <c r="K386" s="14"/>
      <c r="L386" s="14"/>
      <c r="M386" s="14"/>
      <c r="N386" s="14"/>
      <c r="O386" s="143" t="e">
        <f>VLOOKUP(C386,'Field-Hunter'!$C$9:$H$138,6,FALSE)</f>
        <v>#N/A</v>
      </c>
      <c r="P386" s="143" t="e">
        <f>VLOOKUP(C386,'Field-Hunter'!$C$9:$H$138,5,FALSE)</f>
        <v>#N/A</v>
      </c>
      <c r="Q386" s="143" t="e">
        <f>VLOOKUP(C386,'Field-Hunter'!$C$9:$H$138,4,FALSE)</f>
        <v>#N/A</v>
      </c>
      <c r="R386" s="143" t="e">
        <f>VLOOKUP(C386,'Field-Hunter'!$C$9:$H$138,3,FALSE)</f>
        <v>#N/A</v>
      </c>
      <c r="S386" s="143" t="e">
        <f>VLOOKUP(C386,'Field-Hunter'!$C$9:$M$138,11,FALSE)</f>
        <v>#N/A</v>
      </c>
      <c r="T386" s="143" t="e">
        <f>VLOOKUP(C386,'Field-Hunter'!$C$9:$M$138,10,FALSE)</f>
        <v>#N/A</v>
      </c>
      <c r="U386" s="143" t="e">
        <f>VLOOKUP(C386,'Field-Hunter'!$C$9:$M$138,9,FALSE)</f>
        <v>#N/A</v>
      </c>
      <c r="V386" s="143" t="e">
        <f>VLOOKUP(C386,'Field-Hunter'!$C$9:$M$138,8,FALSE)</f>
        <v>#N/A</v>
      </c>
    </row>
    <row r="387" spans="2:22" ht="12.75">
      <c r="B387" s="15"/>
      <c r="C387" s="12"/>
      <c r="D387" s="14"/>
      <c r="E387" s="14"/>
      <c r="F387" s="14"/>
      <c r="G387" s="14"/>
      <c r="H387" s="14"/>
      <c r="I387" s="14"/>
      <c r="J387" s="14"/>
      <c r="K387" s="14"/>
      <c r="L387" s="14"/>
      <c r="M387" s="14"/>
      <c r="N387" s="14"/>
      <c r="O387" s="143" t="e">
        <f>VLOOKUP(C387,'Field-Hunter'!$C$9:$H$138,6,FALSE)</f>
        <v>#N/A</v>
      </c>
      <c r="P387" s="143" t="e">
        <f>VLOOKUP(C387,'Field-Hunter'!$C$9:$H$138,5,FALSE)</f>
        <v>#N/A</v>
      </c>
      <c r="Q387" s="143" t="e">
        <f>VLOOKUP(C387,'Field-Hunter'!$C$9:$H$138,4,FALSE)</f>
        <v>#N/A</v>
      </c>
      <c r="R387" s="143" t="e">
        <f>VLOOKUP(C387,'Field-Hunter'!$C$9:$H$138,3,FALSE)</f>
        <v>#N/A</v>
      </c>
      <c r="S387" s="143" t="e">
        <f>VLOOKUP(C387,'Field-Hunter'!$C$9:$M$138,11,FALSE)</f>
        <v>#N/A</v>
      </c>
      <c r="T387" s="143" t="e">
        <f>VLOOKUP(C387,'Field-Hunter'!$C$9:$M$138,10,FALSE)</f>
        <v>#N/A</v>
      </c>
      <c r="U387" s="143" t="e">
        <f>VLOOKUP(C387,'Field-Hunter'!$C$9:$M$138,9,FALSE)</f>
        <v>#N/A</v>
      </c>
      <c r="V387" s="143" t="e">
        <f>VLOOKUP(C387,'Field-Hunter'!$C$9:$M$138,8,FALSE)</f>
        <v>#N/A</v>
      </c>
    </row>
    <row r="388" spans="2:22" ht="12.75">
      <c r="B388" s="15"/>
      <c r="C388" s="12"/>
      <c r="D388" s="14"/>
      <c r="E388" s="14"/>
      <c r="F388" s="14"/>
      <c r="G388" s="14"/>
      <c r="H388" s="14"/>
      <c r="I388" s="14"/>
      <c r="J388" s="14"/>
      <c r="K388" s="14"/>
      <c r="L388" s="14"/>
      <c r="M388" s="14"/>
      <c r="N388" s="14"/>
      <c r="O388" s="143" t="e">
        <f>VLOOKUP(C388,'Field-Hunter'!$C$9:$H$138,6,FALSE)</f>
        <v>#N/A</v>
      </c>
      <c r="P388" s="143" t="e">
        <f>VLOOKUP(C388,'Field-Hunter'!$C$9:$H$138,5,FALSE)</f>
        <v>#N/A</v>
      </c>
      <c r="Q388" s="143" t="e">
        <f>VLOOKUP(C388,'Field-Hunter'!$C$9:$H$138,4,FALSE)</f>
        <v>#N/A</v>
      </c>
      <c r="R388" s="143" t="e">
        <f>VLOOKUP(C388,'Field-Hunter'!$C$9:$H$138,3,FALSE)</f>
        <v>#N/A</v>
      </c>
      <c r="S388" s="143" t="e">
        <f>VLOOKUP(C388,'Field-Hunter'!$C$9:$M$138,11,FALSE)</f>
        <v>#N/A</v>
      </c>
      <c r="T388" s="143" t="e">
        <f>VLOOKUP(C388,'Field-Hunter'!$C$9:$M$138,10,FALSE)</f>
        <v>#N/A</v>
      </c>
      <c r="U388" s="143" t="e">
        <f>VLOOKUP(C388,'Field-Hunter'!$C$9:$M$138,9,FALSE)</f>
        <v>#N/A</v>
      </c>
      <c r="V388" s="143" t="e">
        <f>VLOOKUP(C388,'Field-Hunter'!$C$9:$M$138,8,FALSE)</f>
        <v>#N/A</v>
      </c>
    </row>
    <row r="389" spans="2:22" ht="12.75">
      <c r="B389" s="15"/>
      <c r="C389" s="12"/>
      <c r="D389" s="14"/>
      <c r="E389" s="14"/>
      <c r="F389" s="14"/>
      <c r="G389" s="14"/>
      <c r="H389" s="14"/>
      <c r="I389" s="14"/>
      <c r="J389" s="14"/>
      <c r="K389" s="14"/>
      <c r="L389" s="14"/>
      <c r="M389" s="14"/>
      <c r="N389" s="14"/>
      <c r="O389" s="143" t="e">
        <f>VLOOKUP(C389,'Field-Hunter'!$C$9:$H$138,6,FALSE)</f>
        <v>#N/A</v>
      </c>
      <c r="P389" s="143" t="e">
        <f>VLOOKUP(C389,'Field-Hunter'!$C$9:$H$138,5,FALSE)</f>
        <v>#N/A</v>
      </c>
      <c r="Q389" s="143" t="e">
        <f>VLOOKUP(C389,'Field-Hunter'!$C$9:$H$138,4,FALSE)</f>
        <v>#N/A</v>
      </c>
      <c r="R389" s="143" t="e">
        <f>VLOOKUP(C389,'Field-Hunter'!$C$9:$H$138,3,FALSE)</f>
        <v>#N/A</v>
      </c>
      <c r="S389" s="143" t="e">
        <f>VLOOKUP(C389,'Field-Hunter'!$C$9:$M$138,11,FALSE)</f>
        <v>#N/A</v>
      </c>
      <c r="T389" s="143" t="e">
        <f>VLOOKUP(C389,'Field-Hunter'!$C$9:$M$138,10,FALSE)</f>
        <v>#N/A</v>
      </c>
      <c r="U389" s="143" t="e">
        <f>VLOOKUP(C389,'Field-Hunter'!$C$9:$M$138,9,FALSE)</f>
        <v>#N/A</v>
      </c>
      <c r="V389" s="143" t="e">
        <f>VLOOKUP(C389,'Field-Hunter'!$C$9:$M$138,8,FALSE)</f>
        <v>#N/A</v>
      </c>
    </row>
    <row r="390" spans="2:22" ht="12.75">
      <c r="B390" s="15"/>
      <c r="C390" s="12"/>
      <c r="D390" s="14"/>
      <c r="E390" s="14"/>
      <c r="F390" s="14"/>
      <c r="G390" s="14"/>
      <c r="H390" s="14"/>
      <c r="I390" s="14"/>
      <c r="J390" s="14"/>
      <c r="K390" s="14"/>
      <c r="L390" s="14"/>
      <c r="M390" s="14"/>
      <c r="N390" s="14"/>
      <c r="O390" s="143" t="e">
        <f>VLOOKUP(C390,'Field-Hunter'!$C$9:$H$138,6,FALSE)</f>
        <v>#N/A</v>
      </c>
      <c r="P390" s="143" t="e">
        <f>VLOOKUP(C390,'Field-Hunter'!$C$9:$H$138,5,FALSE)</f>
        <v>#N/A</v>
      </c>
      <c r="Q390" s="143" t="e">
        <f>VLOOKUP(C390,'Field-Hunter'!$C$9:$H$138,4,FALSE)</f>
        <v>#N/A</v>
      </c>
      <c r="R390" s="143" t="e">
        <f>VLOOKUP(C390,'Field-Hunter'!$C$9:$H$138,3,FALSE)</f>
        <v>#N/A</v>
      </c>
      <c r="S390" s="143" t="e">
        <f>VLOOKUP(C390,'Field-Hunter'!$C$9:$M$138,11,FALSE)</f>
        <v>#N/A</v>
      </c>
      <c r="T390" s="143" t="e">
        <f>VLOOKUP(C390,'Field-Hunter'!$C$9:$M$138,10,FALSE)</f>
        <v>#N/A</v>
      </c>
      <c r="U390" s="143" t="e">
        <f>VLOOKUP(C390,'Field-Hunter'!$C$9:$M$138,9,FALSE)</f>
        <v>#N/A</v>
      </c>
      <c r="V390" s="143" t="e">
        <f>VLOOKUP(C390,'Field-Hunter'!$C$9:$M$138,8,FALSE)</f>
        <v>#N/A</v>
      </c>
    </row>
    <row r="391" spans="2:22" ht="12.75">
      <c r="B391" s="15"/>
      <c r="C391" s="12"/>
      <c r="D391" s="14"/>
      <c r="E391" s="14"/>
      <c r="F391" s="14"/>
      <c r="G391" s="14"/>
      <c r="H391" s="14"/>
      <c r="I391" s="14"/>
      <c r="J391" s="14"/>
      <c r="K391" s="14"/>
      <c r="L391" s="14"/>
      <c r="M391" s="14"/>
      <c r="N391" s="14"/>
      <c r="O391" s="143" t="e">
        <f>VLOOKUP(C391,'Field-Hunter'!$C$9:$H$138,6,FALSE)</f>
        <v>#N/A</v>
      </c>
      <c r="P391" s="143" t="e">
        <f>VLOOKUP(C391,'Field-Hunter'!$C$9:$H$138,5,FALSE)</f>
        <v>#N/A</v>
      </c>
      <c r="Q391" s="143" t="e">
        <f>VLOOKUP(C391,'Field-Hunter'!$C$9:$H$138,4,FALSE)</f>
        <v>#N/A</v>
      </c>
      <c r="R391" s="143" t="e">
        <f>VLOOKUP(C391,'Field-Hunter'!$C$9:$H$138,3,FALSE)</f>
        <v>#N/A</v>
      </c>
      <c r="S391" s="143" t="e">
        <f>VLOOKUP(C391,'Field-Hunter'!$C$9:$M$138,11,FALSE)</f>
        <v>#N/A</v>
      </c>
      <c r="T391" s="143" t="e">
        <f>VLOOKUP(C391,'Field-Hunter'!$C$9:$M$138,10,FALSE)</f>
        <v>#N/A</v>
      </c>
      <c r="U391" s="143" t="e">
        <f>VLOOKUP(C391,'Field-Hunter'!$C$9:$M$138,9,FALSE)</f>
        <v>#N/A</v>
      </c>
      <c r="V391" s="143" t="e">
        <f>VLOOKUP(C391,'Field-Hunter'!$C$9:$M$138,8,FALSE)</f>
        <v>#N/A</v>
      </c>
    </row>
    <row r="392" spans="2:22" ht="12.75">
      <c r="B392" s="15"/>
      <c r="C392" s="12"/>
      <c r="D392" s="14"/>
      <c r="E392" s="14"/>
      <c r="F392" s="14"/>
      <c r="G392" s="14"/>
      <c r="H392" s="14"/>
      <c r="I392" s="14"/>
      <c r="J392" s="14"/>
      <c r="K392" s="14"/>
      <c r="L392" s="14"/>
      <c r="M392" s="14"/>
      <c r="N392" s="14"/>
      <c r="O392" s="143" t="e">
        <f>VLOOKUP(C392,'Field-Hunter'!$C$9:$H$138,6,FALSE)</f>
        <v>#N/A</v>
      </c>
      <c r="P392" s="143" t="e">
        <f>VLOOKUP(C392,'Field-Hunter'!$C$9:$H$138,5,FALSE)</f>
        <v>#N/A</v>
      </c>
      <c r="Q392" s="143" t="e">
        <f>VLOOKUP(C392,'Field-Hunter'!$C$9:$H$138,4,FALSE)</f>
        <v>#N/A</v>
      </c>
      <c r="R392" s="143" t="e">
        <f>VLOOKUP(C392,'Field-Hunter'!$C$9:$H$138,3,FALSE)</f>
        <v>#N/A</v>
      </c>
      <c r="S392" s="143" t="e">
        <f>VLOOKUP(C392,'Field-Hunter'!$C$9:$M$138,11,FALSE)</f>
        <v>#N/A</v>
      </c>
      <c r="T392" s="143" t="e">
        <f>VLOOKUP(C392,'Field-Hunter'!$C$9:$M$138,10,FALSE)</f>
        <v>#N/A</v>
      </c>
      <c r="U392" s="143" t="e">
        <f>VLOOKUP(C392,'Field-Hunter'!$C$9:$M$138,9,FALSE)</f>
        <v>#N/A</v>
      </c>
      <c r="V392" s="143" t="e">
        <f>VLOOKUP(C392,'Field-Hunter'!$C$9:$M$138,8,FALSE)</f>
        <v>#N/A</v>
      </c>
    </row>
    <row r="393" spans="2:22" ht="12.75">
      <c r="B393" s="15"/>
      <c r="C393" s="12"/>
      <c r="D393" s="14"/>
      <c r="E393" s="14"/>
      <c r="F393" s="14"/>
      <c r="G393" s="14"/>
      <c r="H393" s="14"/>
      <c r="I393" s="14"/>
      <c r="J393" s="14"/>
      <c r="K393" s="14"/>
      <c r="L393" s="14"/>
      <c r="M393" s="14"/>
      <c r="N393" s="14"/>
      <c r="O393" s="143" t="e">
        <f>VLOOKUP(C393,'Field-Hunter'!$C$9:$H$138,6,FALSE)</f>
        <v>#N/A</v>
      </c>
      <c r="P393" s="143" t="e">
        <f>VLOOKUP(C393,'Field-Hunter'!$C$9:$H$138,5,FALSE)</f>
        <v>#N/A</v>
      </c>
      <c r="Q393" s="143" t="e">
        <f>VLOOKUP(C393,'Field-Hunter'!$C$9:$H$138,4,FALSE)</f>
        <v>#N/A</v>
      </c>
      <c r="R393" s="143" t="e">
        <f>VLOOKUP(C393,'Field-Hunter'!$C$9:$H$138,3,FALSE)</f>
        <v>#N/A</v>
      </c>
      <c r="S393" s="143" t="e">
        <f>VLOOKUP(C393,'Field-Hunter'!$C$9:$M$138,11,FALSE)</f>
        <v>#N/A</v>
      </c>
      <c r="T393" s="143" t="e">
        <f>VLOOKUP(C393,'Field-Hunter'!$C$9:$M$138,10,FALSE)</f>
        <v>#N/A</v>
      </c>
      <c r="U393" s="143" t="e">
        <f>VLOOKUP(C393,'Field-Hunter'!$C$9:$M$138,9,FALSE)</f>
        <v>#N/A</v>
      </c>
      <c r="V393" s="143" t="e">
        <f>VLOOKUP(C393,'Field-Hunter'!$C$9:$M$138,8,FALSE)</f>
        <v>#N/A</v>
      </c>
    </row>
    <row r="394" spans="2:22" ht="12.75">
      <c r="B394" s="15"/>
      <c r="C394" s="12"/>
      <c r="D394" s="14"/>
      <c r="E394" s="14"/>
      <c r="F394" s="14"/>
      <c r="G394" s="14"/>
      <c r="H394" s="14"/>
      <c r="I394" s="14"/>
      <c r="J394" s="14"/>
      <c r="K394" s="14"/>
      <c r="L394" s="14"/>
      <c r="M394" s="14"/>
      <c r="N394" s="14"/>
      <c r="O394" s="143" t="e">
        <f>VLOOKUP(C394,'Field-Hunter'!$C$9:$H$138,6,FALSE)</f>
        <v>#N/A</v>
      </c>
      <c r="P394" s="143" t="e">
        <f>VLOOKUP(C394,'Field-Hunter'!$C$9:$H$138,5,FALSE)</f>
        <v>#N/A</v>
      </c>
      <c r="Q394" s="143" t="e">
        <f>VLOOKUP(C394,'Field-Hunter'!$C$9:$H$138,4,FALSE)</f>
        <v>#N/A</v>
      </c>
      <c r="R394" s="143" t="e">
        <f>VLOOKUP(C394,'Field-Hunter'!$C$9:$H$138,3,FALSE)</f>
        <v>#N/A</v>
      </c>
      <c r="S394" s="143" t="e">
        <f>VLOOKUP(C394,'Field-Hunter'!$C$9:$M$138,11,FALSE)</f>
        <v>#N/A</v>
      </c>
      <c r="T394" s="143" t="e">
        <f>VLOOKUP(C394,'Field-Hunter'!$C$9:$M$138,10,FALSE)</f>
        <v>#N/A</v>
      </c>
      <c r="U394" s="143" t="e">
        <f>VLOOKUP(C394,'Field-Hunter'!$C$9:$M$138,9,FALSE)</f>
        <v>#N/A</v>
      </c>
      <c r="V394" s="143" t="e">
        <f>VLOOKUP(C394,'Field-Hunter'!$C$9:$M$138,8,FALSE)</f>
        <v>#N/A</v>
      </c>
    </row>
    <row r="395" spans="2:22" ht="12.75">
      <c r="B395" s="15"/>
      <c r="C395" s="12"/>
      <c r="D395" s="14"/>
      <c r="E395" s="14"/>
      <c r="F395" s="14"/>
      <c r="G395" s="14"/>
      <c r="H395" s="14"/>
      <c r="I395" s="14"/>
      <c r="J395" s="14"/>
      <c r="K395" s="14"/>
      <c r="L395" s="14"/>
      <c r="M395" s="14"/>
      <c r="N395" s="14"/>
      <c r="O395" s="143" t="e">
        <f>VLOOKUP(C395,'Field-Hunter'!$C$9:$H$138,6,FALSE)</f>
        <v>#N/A</v>
      </c>
      <c r="P395" s="143" t="e">
        <f>VLOOKUP(C395,'Field-Hunter'!$C$9:$H$138,5,FALSE)</f>
        <v>#N/A</v>
      </c>
      <c r="Q395" s="143" t="e">
        <f>VLOOKUP(C395,'Field-Hunter'!$C$9:$H$138,4,FALSE)</f>
        <v>#N/A</v>
      </c>
      <c r="R395" s="143" t="e">
        <f>VLOOKUP(C395,'Field-Hunter'!$C$9:$H$138,3,FALSE)</f>
        <v>#N/A</v>
      </c>
      <c r="S395" s="143" t="e">
        <f>VLOOKUP(C395,'Field-Hunter'!$C$9:$M$138,11,FALSE)</f>
        <v>#N/A</v>
      </c>
      <c r="T395" s="143" t="e">
        <f>VLOOKUP(C395,'Field-Hunter'!$C$9:$M$138,10,FALSE)</f>
        <v>#N/A</v>
      </c>
      <c r="U395" s="143" t="e">
        <f>VLOOKUP(C395,'Field-Hunter'!$C$9:$M$138,9,FALSE)</f>
        <v>#N/A</v>
      </c>
      <c r="V395" s="143" t="e">
        <f>VLOOKUP(C395,'Field-Hunter'!$C$9:$M$138,8,FALSE)</f>
        <v>#N/A</v>
      </c>
    </row>
    <row r="396" spans="2:22" ht="12.75">
      <c r="B396" s="15"/>
      <c r="C396" s="12"/>
      <c r="D396" s="14"/>
      <c r="E396" s="14"/>
      <c r="F396" s="14"/>
      <c r="G396" s="14"/>
      <c r="H396" s="14"/>
      <c r="I396" s="14"/>
      <c r="J396" s="14"/>
      <c r="K396" s="14"/>
      <c r="L396" s="14"/>
      <c r="M396" s="14"/>
      <c r="N396" s="14"/>
      <c r="O396" s="143" t="e">
        <f>VLOOKUP(C396,'Field-Hunter'!$C$9:$H$138,6,FALSE)</f>
        <v>#N/A</v>
      </c>
      <c r="P396" s="143" t="e">
        <f>VLOOKUP(C396,'Field-Hunter'!$C$9:$H$138,5,FALSE)</f>
        <v>#N/A</v>
      </c>
      <c r="Q396" s="143" t="e">
        <f>VLOOKUP(C396,'Field-Hunter'!$C$9:$H$138,4,FALSE)</f>
        <v>#N/A</v>
      </c>
      <c r="R396" s="143" t="e">
        <f>VLOOKUP(C396,'Field-Hunter'!$C$9:$H$138,3,FALSE)</f>
        <v>#N/A</v>
      </c>
      <c r="S396" s="143" t="e">
        <f>VLOOKUP(C396,'Field-Hunter'!$C$9:$M$138,11,FALSE)</f>
        <v>#N/A</v>
      </c>
      <c r="T396" s="143" t="e">
        <f>VLOOKUP(C396,'Field-Hunter'!$C$9:$M$138,10,FALSE)</f>
        <v>#N/A</v>
      </c>
      <c r="U396" s="143" t="e">
        <f>VLOOKUP(C396,'Field-Hunter'!$C$9:$M$138,9,FALSE)</f>
        <v>#N/A</v>
      </c>
      <c r="V396" s="143" t="e">
        <f>VLOOKUP(C396,'Field-Hunter'!$C$9:$M$138,8,FALSE)</f>
        <v>#N/A</v>
      </c>
    </row>
    <row r="397" spans="2:22" ht="12.75">
      <c r="B397" s="15"/>
      <c r="C397" s="12"/>
      <c r="D397" s="14"/>
      <c r="E397" s="14"/>
      <c r="F397" s="14"/>
      <c r="G397" s="14"/>
      <c r="H397" s="14"/>
      <c r="I397" s="14"/>
      <c r="J397" s="14"/>
      <c r="K397" s="14"/>
      <c r="L397" s="14"/>
      <c r="M397" s="14"/>
      <c r="N397" s="14"/>
      <c r="O397" s="143" t="e">
        <f>VLOOKUP(C397,'Field-Hunter'!$C$9:$H$138,6,FALSE)</f>
        <v>#N/A</v>
      </c>
      <c r="P397" s="143" t="e">
        <f>VLOOKUP(C397,'Field-Hunter'!$C$9:$H$138,5,FALSE)</f>
        <v>#N/A</v>
      </c>
      <c r="Q397" s="143" t="e">
        <f>VLOOKUP(C397,'Field-Hunter'!$C$9:$H$138,4,FALSE)</f>
        <v>#N/A</v>
      </c>
      <c r="R397" s="143" t="e">
        <f>VLOOKUP(C397,'Field-Hunter'!$C$9:$H$138,3,FALSE)</f>
        <v>#N/A</v>
      </c>
      <c r="S397" s="143" t="e">
        <f>VLOOKUP(C397,'Field-Hunter'!$C$9:$M$138,11,FALSE)</f>
        <v>#N/A</v>
      </c>
      <c r="T397" s="143" t="e">
        <f>VLOOKUP(C397,'Field-Hunter'!$C$9:$M$138,10,FALSE)</f>
        <v>#N/A</v>
      </c>
      <c r="U397" s="143" t="e">
        <f>VLOOKUP(C397,'Field-Hunter'!$C$9:$M$138,9,FALSE)</f>
        <v>#N/A</v>
      </c>
      <c r="V397" s="143" t="e">
        <f>VLOOKUP(C397,'Field-Hunter'!$C$9:$M$138,8,FALSE)</f>
        <v>#N/A</v>
      </c>
    </row>
    <row r="398" spans="2:22" ht="12.75">
      <c r="B398" s="15"/>
      <c r="C398" s="12"/>
      <c r="D398" s="14"/>
      <c r="E398" s="14"/>
      <c r="F398" s="14"/>
      <c r="G398" s="14"/>
      <c r="H398" s="14"/>
      <c r="I398" s="14"/>
      <c r="J398" s="14"/>
      <c r="K398" s="14"/>
      <c r="L398" s="14"/>
      <c r="M398" s="14"/>
      <c r="N398" s="14"/>
      <c r="O398" s="143" t="e">
        <f>VLOOKUP(C398,'Field-Hunter'!$C$9:$H$138,6,FALSE)</f>
        <v>#N/A</v>
      </c>
      <c r="P398" s="143" t="e">
        <f>VLOOKUP(C398,'Field-Hunter'!$C$9:$H$138,5,FALSE)</f>
        <v>#N/A</v>
      </c>
      <c r="Q398" s="143" t="e">
        <f>VLOOKUP(C398,'Field-Hunter'!$C$9:$H$138,4,FALSE)</f>
        <v>#N/A</v>
      </c>
      <c r="R398" s="143" t="e">
        <f>VLOOKUP(C398,'Field-Hunter'!$C$9:$H$138,3,FALSE)</f>
        <v>#N/A</v>
      </c>
      <c r="S398" s="143" t="e">
        <f>VLOOKUP(C398,'Field-Hunter'!$C$9:$M$138,11,FALSE)</f>
        <v>#N/A</v>
      </c>
      <c r="T398" s="143" t="e">
        <f>VLOOKUP(C398,'Field-Hunter'!$C$9:$M$138,10,FALSE)</f>
        <v>#N/A</v>
      </c>
      <c r="U398" s="143" t="e">
        <f>VLOOKUP(C398,'Field-Hunter'!$C$9:$M$138,9,FALSE)</f>
        <v>#N/A</v>
      </c>
      <c r="V398" s="143" t="e">
        <f>VLOOKUP(C398,'Field-Hunter'!$C$9:$M$138,8,FALSE)</f>
        <v>#N/A</v>
      </c>
    </row>
    <row r="399" spans="2:22" ht="12.75">
      <c r="B399" s="15"/>
      <c r="C399" s="12"/>
      <c r="D399" s="14"/>
      <c r="E399" s="14"/>
      <c r="F399" s="14"/>
      <c r="G399" s="14"/>
      <c r="H399" s="14"/>
      <c r="I399" s="14"/>
      <c r="J399" s="14"/>
      <c r="K399" s="14"/>
      <c r="L399" s="14"/>
      <c r="M399" s="14"/>
      <c r="N399" s="14"/>
      <c r="O399" s="143" t="e">
        <f>VLOOKUP(C399,'Field-Hunter'!$C$9:$H$138,6,FALSE)</f>
        <v>#N/A</v>
      </c>
      <c r="P399" s="143" t="e">
        <f>VLOOKUP(C399,'Field-Hunter'!$C$9:$H$138,5,FALSE)</f>
        <v>#N/A</v>
      </c>
      <c r="Q399" s="143" t="e">
        <f>VLOOKUP(C399,'Field-Hunter'!$C$9:$H$138,4,FALSE)</f>
        <v>#N/A</v>
      </c>
      <c r="R399" s="143" t="e">
        <f>VLOOKUP(C399,'Field-Hunter'!$C$9:$H$138,3,FALSE)</f>
        <v>#N/A</v>
      </c>
      <c r="S399" s="143" t="e">
        <f>VLOOKUP(C399,'Field-Hunter'!$C$9:$M$138,11,FALSE)</f>
        <v>#N/A</v>
      </c>
      <c r="T399" s="143" t="e">
        <f>VLOOKUP(C399,'Field-Hunter'!$C$9:$M$138,10,FALSE)</f>
        <v>#N/A</v>
      </c>
      <c r="U399" s="143" t="e">
        <f>VLOOKUP(C399,'Field-Hunter'!$C$9:$M$138,9,FALSE)</f>
        <v>#N/A</v>
      </c>
      <c r="V399" s="143" t="e">
        <f>VLOOKUP(C399,'Field-Hunter'!$C$9:$M$138,8,FALSE)</f>
        <v>#N/A</v>
      </c>
    </row>
    <row r="400" spans="2:22" ht="12.75">
      <c r="B400" s="15"/>
      <c r="C400" s="12"/>
      <c r="D400" s="14"/>
      <c r="E400" s="14"/>
      <c r="F400" s="14"/>
      <c r="G400" s="14"/>
      <c r="H400" s="14"/>
      <c r="I400" s="14"/>
      <c r="J400" s="14"/>
      <c r="K400" s="14"/>
      <c r="L400" s="14"/>
      <c r="M400" s="14"/>
      <c r="N400" s="14"/>
      <c r="O400" s="143" t="e">
        <f>VLOOKUP(C400,'Field-Hunter'!$C$9:$H$138,6,FALSE)</f>
        <v>#N/A</v>
      </c>
      <c r="P400" s="143" t="e">
        <f>VLOOKUP(C400,'Field-Hunter'!$C$9:$H$138,5,FALSE)</f>
        <v>#N/A</v>
      </c>
      <c r="Q400" s="143" t="e">
        <f>VLOOKUP(C400,'Field-Hunter'!$C$9:$H$138,4,FALSE)</f>
        <v>#N/A</v>
      </c>
      <c r="R400" s="143" t="e">
        <f>VLOOKUP(C400,'Field-Hunter'!$C$9:$H$138,3,FALSE)</f>
        <v>#N/A</v>
      </c>
      <c r="S400" s="143" t="e">
        <f>VLOOKUP(C400,'Field-Hunter'!$C$9:$M$138,11,FALSE)</f>
        <v>#N/A</v>
      </c>
      <c r="T400" s="143" t="e">
        <f>VLOOKUP(C400,'Field-Hunter'!$C$9:$M$138,10,FALSE)</f>
        <v>#N/A</v>
      </c>
      <c r="U400" s="143" t="e">
        <f>VLOOKUP(C400,'Field-Hunter'!$C$9:$M$138,9,FALSE)</f>
        <v>#N/A</v>
      </c>
      <c r="V400" s="143" t="e">
        <f>VLOOKUP(C400,'Field-Hunter'!$C$9:$M$138,8,FALSE)</f>
        <v>#N/A</v>
      </c>
    </row>
    <row r="401" spans="2:22" ht="12.75">
      <c r="B401" s="15"/>
      <c r="C401" s="12"/>
      <c r="D401" s="14"/>
      <c r="E401" s="14"/>
      <c r="F401" s="14"/>
      <c r="G401" s="14"/>
      <c r="H401" s="14"/>
      <c r="I401" s="14"/>
      <c r="J401" s="14"/>
      <c r="K401" s="14"/>
      <c r="L401" s="14"/>
      <c r="M401" s="14"/>
      <c r="N401" s="14"/>
      <c r="O401" s="143" t="e">
        <f>VLOOKUP(C401,'Field-Hunter'!$C$9:$H$138,6,FALSE)</f>
        <v>#N/A</v>
      </c>
      <c r="P401" s="143" t="e">
        <f>VLOOKUP(C401,'Field-Hunter'!$C$9:$H$138,5,FALSE)</f>
        <v>#N/A</v>
      </c>
      <c r="Q401" s="143" t="e">
        <f>VLOOKUP(C401,'Field-Hunter'!$C$9:$H$138,4,FALSE)</f>
        <v>#N/A</v>
      </c>
      <c r="R401" s="143" t="e">
        <f>VLOOKUP(C401,'Field-Hunter'!$C$9:$H$138,3,FALSE)</f>
        <v>#N/A</v>
      </c>
      <c r="S401" s="143" t="e">
        <f>VLOOKUP(C401,'Field-Hunter'!$C$9:$M$138,11,FALSE)</f>
        <v>#N/A</v>
      </c>
      <c r="T401" s="143" t="e">
        <f>VLOOKUP(C401,'Field-Hunter'!$C$9:$M$138,10,FALSE)</f>
        <v>#N/A</v>
      </c>
      <c r="U401" s="143" t="e">
        <f>VLOOKUP(C401,'Field-Hunter'!$C$9:$M$138,9,FALSE)</f>
        <v>#N/A</v>
      </c>
      <c r="V401" s="143" t="e">
        <f>VLOOKUP(C401,'Field-Hunter'!$C$9:$M$138,8,FALSE)</f>
        <v>#N/A</v>
      </c>
    </row>
    <row r="402" spans="2:22" ht="12.75">
      <c r="B402" s="15"/>
      <c r="C402" s="12"/>
      <c r="D402" s="14"/>
      <c r="E402" s="14"/>
      <c r="F402" s="14"/>
      <c r="G402" s="14"/>
      <c r="H402" s="14"/>
      <c r="I402" s="14"/>
      <c r="J402" s="14"/>
      <c r="K402" s="14"/>
      <c r="L402" s="14"/>
      <c r="M402" s="14"/>
      <c r="N402" s="14"/>
      <c r="O402" s="143" t="e">
        <f>VLOOKUP(C402,'Field-Hunter'!$C$9:$H$138,6,FALSE)</f>
        <v>#N/A</v>
      </c>
      <c r="P402" s="143" t="e">
        <f>VLOOKUP(C402,'Field-Hunter'!$C$9:$H$138,5,FALSE)</f>
        <v>#N/A</v>
      </c>
      <c r="Q402" s="143" t="e">
        <f>VLOOKUP(C402,'Field-Hunter'!$C$9:$H$138,4,FALSE)</f>
        <v>#N/A</v>
      </c>
      <c r="R402" s="143" t="e">
        <f>VLOOKUP(C402,'Field-Hunter'!$C$9:$H$138,3,FALSE)</f>
        <v>#N/A</v>
      </c>
      <c r="S402" s="143" t="e">
        <f>VLOOKUP(C402,'Field-Hunter'!$C$9:$M$138,11,FALSE)</f>
        <v>#N/A</v>
      </c>
      <c r="T402" s="143" t="e">
        <f>VLOOKUP(C402,'Field-Hunter'!$C$9:$M$138,10,FALSE)</f>
        <v>#N/A</v>
      </c>
      <c r="U402" s="143" t="e">
        <f>VLOOKUP(C402,'Field-Hunter'!$C$9:$M$138,9,FALSE)</f>
        <v>#N/A</v>
      </c>
      <c r="V402" s="143" t="e">
        <f>VLOOKUP(C402,'Field-Hunter'!$C$9:$M$138,8,FALSE)</f>
        <v>#N/A</v>
      </c>
    </row>
  </sheetData>
  <sortState ref="B5:Y64">
    <sortCondition ref="C5:C64"/>
    <sortCondition ref="B5:B64"/>
  </sortState>
  <mergeCells count="6">
    <mergeCell ref="O3:R3"/>
    <mergeCell ref="S3:V3"/>
    <mergeCell ref="N1:N3"/>
    <mergeCell ref="B1:C1"/>
    <mergeCell ref="B2:C2"/>
    <mergeCell ref="B3:C3"/>
  </mergeCells>
  <conditionalFormatting sqref="D5:M402">
    <cfRule type="cellIs" dxfId="23" priority="1" operator="greaterThan">
      <formula>$V$5</formula>
    </cfRule>
    <cfRule type="cellIs" dxfId="22" priority="2" operator="between">
      <formula>$U$5</formula>
      <formula>$V$5</formula>
    </cfRule>
    <cfRule type="cellIs" dxfId="21" priority="3" operator="between">
      <formula>$T$5</formula>
      <formula>$U$5</formula>
    </cfRule>
    <cfRule type="cellIs" dxfId="20" priority="4" operator="between">
      <formula>$S$5</formula>
      <formula>$T$5</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tabColor rgb="FFFFFF00"/>
  </sheetPr>
  <dimension ref="A1:M140"/>
  <sheetViews>
    <sheetView zoomScale="110" zoomScaleNormal="110" workbookViewId="0">
      <pane ySplit="8" topLeftCell="A110" activePane="bottomLeft" state="frozen"/>
      <selection activeCell="C1" sqref="C1:C1048576"/>
      <selection pane="bottomLeft" activeCell="C122" sqref="C122"/>
    </sheetView>
  </sheetViews>
  <sheetFormatPr defaultRowHeight="12.75"/>
  <cols>
    <col min="1" max="1" width="45.42578125" style="51" bestFit="1" customWidth="1"/>
    <col min="2" max="2" width="18.140625" style="51" bestFit="1" customWidth="1"/>
    <col min="3" max="3" width="18.140625" style="51" customWidth="1"/>
    <col min="4" max="4" width="10.7109375" style="64" customWidth="1"/>
    <col min="5" max="13" width="10.7109375" style="60" customWidth="1"/>
    <col min="14" max="16384" width="9.140625" style="51"/>
  </cols>
  <sheetData>
    <row r="1" spans="1:13">
      <c r="A1" s="172" t="s">
        <v>879</v>
      </c>
    </row>
    <row r="3" spans="1:13">
      <c r="A3" s="43" t="s">
        <v>1</v>
      </c>
      <c r="B3" s="44"/>
      <c r="C3" s="44"/>
      <c r="D3" s="214" t="s">
        <v>28</v>
      </c>
      <c r="E3" s="215"/>
      <c r="F3" s="215"/>
      <c r="G3" s="215"/>
      <c r="H3" s="215"/>
      <c r="I3" s="215"/>
      <c r="J3" s="215"/>
      <c r="K3" s="215"/>
      <c r="L3" s="215"/>
      <c r="M3" s="216"/>
    </row>
    <row r="4" spans="1:13">
      <c r="A4" s="45"/>
      <c r="B4" s="44"/>
      <c r="C4" s="44"/>
      <c r="D4" s="222" t="s">
        <v>40</v>
      </c>
      <c r="E4" s="223"/>
      <c r="F4" s="223"/>
      <c r="G4" s="223"/>
      <c r="H4" s="223"/>
      <c r="I4" s="223"/>
      <c r="J4" s="223"/>
      <c r="K4" s="223"/>
      <c r="L4" s="223"/>
      <c r="M4" s="224"/>
    </row>
    <row r="5" spans="1:13">
      <c r="A5" s="47" t="s">
        <v>35</v>
      </c>
      <c r="B5" s="44"/>
      <c r="C5" s="44"/>
      <c r="D5" s="225"/>
      <c r="E5" s="226"/>
      <c r="F5" s="226"/>
      <c r="G5" s="226"/>
      <c r="H5" s="226"/>
      <c r="I5" s="226"/>
      <c r="J5" s="226"/>
      <c r="K5" s="226"/>
      <c r="L5" s="226"/>
      <c r="M5" s="227"/>
    </row>
    <row r="6" spans="1:13" ht="15" customHeight="1">
      <c r="A6" s="61" t="s">
        <v>860</v>
      </c>
      <c r="B6" s="49"/>
      <c r="C6" s="49"/>
      <c r="D6" s="219" t="s">
        <v>39</v>
      </c>
      <c r="E6" s="220"/>
      <c r="F6" s="220"/>
      <c r="G6" s="220"/>
      <c r="H6" s="220"/>
      <c r="I6" s="220"/>
      <c r="J6" s="220"/>
      <c r="K6" s="220"/>
      <c r="L6" s="220"/>
      <c r="M6" s="221"/>
    </row>
    <row r="7" spans="1:13" ht="15" customHeight="1">
      <c r="B7" s="49"/>
      <c r="C7" s="49"/>
      <c r="D7" s="217" t="s">
        <v>2</v>
      </c>
      <c r="E7" s="62" t="s">
        <v>4</v>
      </c>
      <c r="F7" s="62" t="s">
        <v>5</v>
      </c>
      <c r="G7" s="62" t="s">
        <v>6</v>
      </c>
      <c r="H7" s="50" t="s">
        <v>7</v>
      </c>
      <c r="I7" s="217" t="s">
        <v>8</v>
      </c>
      <c r="J7" s="62" t="s">
        <v>4</v>
      </c>
      <c r="K7" s="62" t="s">
        <v>5</v>
      </c>
      <c r="L7" s="62" t="s">
        <v>6</v>
      </c>
      <c r="M7" s="50" t="s">
        <v>7</v>
      </c>
    </row>
    <row r="8" spans="1:13" ht="13.5" thickBot="1">
      <c r="A8" s="82" t="s">
        <v>3</v>
      </c>
      <c r="B8" s="82" t="s">
        <v>9</v>
      </c>
      <c r="C8" s="82"/>
      <c r="D8" s="218"/>
      <c r="E8" s="83">
        <v>0.9</v>
      </c>
      <c r="F8" s="83">
        <v>0.8</v>
      </c>
      <c r="G8" s="83">
        <v>0.7</v>
      </c>
      <c r="H8" s="83">
        <v>0.5</v>
      </c>
      <c r="I8" s="218"/>
      <c r="J8" s="83">
        <v>0.9</v>
      </c>
      <c r="K8" s="83">
        <v>0.8</v>
      </c>
      <c r="L8" s="83">
        <v>0.7</v>
      </c>
      <c r="M8" s="83">
        <v>0.5</v>
      </c>
    </row>
    <row r="9" spans="1:13">
      <c r="A9" s="89" t="s">
        <v>10</v>
      </c>
      <c r="B9" s="90" t="s">
        <v>11</v>
      </c>
      <c r="C9" s="90" t="s">
        <v>177</v>
      </c>
      <c r="D9" s="173">
        <v>276</v>
      </c>
      <c r="E9" s="92">
        <f>D9*E8</f>
        <v>248.4</v>
      </c>
      <c r="F9" s="92">
        <f>D9*F8</f>
        <v>220.8</v>
      </c>
      <c r="G9" s="92">
        <f>D9*G8</f>
        <v>193.2</v>
      </c>
      <c r="H9" s="92">
        <f>D9*H8</f>
        <v>138</v>
      </c>
      <c r="I9" s="173">
        <v>302</v>
      </c>
      <c r="J9" s="92">
        <f>I9*J8</f>
        <v>271.8</v>
      </c>
      <c r="K9" s="92">
        <f>I9*K8</f>
        <v>241.60000000000002</v>
      </c>
      <c r="L9" s="92">
        <f>I9*L8</f>
        <v>211.39999999999998</v>
      </c>
      <c r="M9" s="93">
        <f>I9*M8</f>
        <v>151</v>
      </c>
    </row>
    <row r="10" spans="1:13">
      <c r="A10" s="94"/>
      <c r="B10" s="52" t="s">
        <v>12</v>
      </c>
      <c r="C10" s="52" t="s">
        <v>178</v>
      </c>
      <c r="D10" s="57">
        <v>371</v>
      </c>
      <c r="E10" s="54">
        <f>D10*E8</f>
        <v>333.90000000000003</v>
      </c>
      <c r="F10" s="54">
        <f>D10*F8</f>
        <v>296.8</v>
      </c>
      <c r="G10" s="54">
        <f>D10*G8</f>
        <v>259.7</v>
      </c>
      <c r="H10" s="54">
        <f>D10*H8</f>
        <v>185.5</v>
      </c>
      <c r="I10" s="57">
        <v>386</v>
      </c>
      <c r="J10" s="54">
        <f>I10*J8</f>
        <v>347.40000000000003</v>
      </c>
      <c r="K10" s="54">
        <f>I10*K8</f>
        <v>308.8</v>
      </c>
      <c r="L10" s="54">
        <f>I10*L8</f>
        <v>270.2</v>
      </c>
      <c r="M10" s="95">
        <f>I10*M8</f>
        <v>193</v>
      </c>
    </row>
    <row r="11" spans="1:13">
      <c r="A11" s="94"/>
      <c r="B11" s="52" t="s">
        <v>13</v>
      </c>
      <c r="C11" s="52" t="s">
        <v>66</v>
      </c>
      <c r="D11" s="173">
        <v>459</v>
      </c>
      <c r="E11" s="54">
        <f>D11*E8</f>
        <v>413.1</v>
      </c>
      <c r="F11" s="54">
        <f>D11*F8</f>
        <v>367.20000000000005</v>
      </c>
      <c r="G11" s="54">
        <f>D11*G8</f>
        <v>321.29999999999995</v>
      </c>
      <c r="H11" s="54">
        <f>D11*H8</f>
        <v>229.5</v>
      </c>
      <c r="I11" s="173">
        <v>465</v>
      </c>
      <c r="J11" s="54">
        <f>I11*J8</f>
        <v>418.5</v>
      </c>
      <c r="K11" s="54">
        <f>I11*K8</f>
        <v>372</v>
      </c>
      <c r="L11" s="54">
        <f>I11*L8</f>
        <v>325.5</v>
      </c>
      <c r="M11" s="95">
        <f>I11*M8</f>
        <v>232.5</v>
      </c>
    </row>
    <row r="12" spans="1:13">
      <c r="A12" s="94"/>
      <c r="B12" s="52" t="s">
        <v>14</v>
      </c>
      <c r="C12" s="52" t="s">
        <v>86</v>
      </c>
      <c r="D12" s="53">
        <v>392</v>
      </c>
      <c r="E12" s="54">
        <f>D12*E$8</f>
        <v>352.8</v>
      </c>
      <c r="F12" s="54">
        <f>D12*F$8</f>
        <v>313.60000000000002</v>
      </c>
      <c r="G12" s="54">
        <f>D12*G$8</f>
        <v>274.39999999999998</v>
      </c>
      <c r="H12" s="54">
        <f>D12*H$8</f>
        <v>196</v>
      </c>
      <c r="I12" s="173">
        <v>403</v>
      </c>
      <c r="J12" s="54">
        <f>I12*J$8</f>
        <v>362.7</v>
      </c>
      <c r="K12" s="54">
        <f>I12*K$8</f>
        <v>322.40000000000003</v>
      </c>
      <c r="L12" s="54">
        <f>I12*L$8</f>
        <v>282.09999999999997</v>
      </c>
      <c r="M12" s="95">
        <f>I12*M$8</f>
        <v>201.5</v>
      </c>
    </row>
    <row r="13" spans="1:13">
      <c r="A13" s="94"/>
      <c r="B13" s="52" t="s">
        <v>174</v>
      </c>
      <c r="C13" s="52" t="s">
        <v>180</v>
      </c>
      <c r="D13" s="173">
        <v>293</v>
      </c>
      <c r="E13" s="54">
        <f t="shared" ref="E13:E14" si="0">D13*E$8</f>
        <v>263.7</v>
      </c>
      <c r="F13" s="54">
        <f t="shared" ref="F13:F14" si="1">D13*F$8</f>
        <v>234.4</v>
      </c>
      <c r="G13" s="54">
        <f t="shared" ref="G13:G14" si="2">D13*G$8</f>
        <v>205.1</v>
      </c>
      <c r="H13" s="54">
        <f t="shared" ref="H13:H14" si="3">D13*H$8</f>
        <v>146.5</v>
      </c>
      <c r="I13" s="173">
        <v>338</v>
      </c>
      <c r="J13" s="54">
        <f t="shared" ref="J13:J14" si="4">I13*J$8</f>
        <v>304.2</v>
      </c>
      <c r="K13" s="54">
        <f t="shared" ref="K13:K14" si="5">I13*K$8</f>
        <v>270.40000000000003</v>
      </c>
      <c r="L13" s="54">
        <f t="shared" ref="L13:L14" si="6">I13*L$8</f>
        <v>236.6</v>
      </c>
      <c r="M13" s="95">
        <f t="shared" ref="M13:M14" si="7">I13*M$8</f>
        <v>169</v>
      </c>
    </row>
    <row r="14" spans="1:13">
      <c r="A14" s="94"/>
      <c r="B14" s="52" t="s">
        <v>175</v>
      </c>
      <c r="C14" s="52" t="s">
        <v>179</v>
      </c>
      <c r="D14" s="53"/>
      <c r="E14" s="54">
        <f t="shared" si="0"/>
        <v>0</v>
      </c>
      <c r="F14" s="54">
        <f t="shared" si="1"/>
        <v>0</v>
      </c>
      <c r="G14" s="54">
        <f t="shared" si="2"/>
        <v>0</v>
      </c>
      <c r="H14" s="54">
        <f t="shared" si="3"/>
        <v>0</v>
      </c>
      <c r="I14" s="53"/>
      <c r="J14" s="54">
        <f t="shared" si="4"/>
        <v>0</v>
      </c>
      <c r="K14" s="54">
        <f t="shared" si="5"/>
        <v>0</v>
      </c>
      <c r="L14" s="54">
        <f t="shared" si="6"/>
        <v>0</v>
      </c>
      <c r="M14" s="95">
        <f t="shared" si="7"/>
        <v>0</v>
      </c>
    </row>
    <row r="15" spans="1:13" ht="13.5" thickBot="1">
      <c r="A15" s="94"/>
      <c r="B15" s="52" t="s">
        <v>29</v>
      </c>
      <c r="C15" s="52" t="s">
        <v>181</v>
      </c>
      <c r="D15" s="98">
        <v>142</v>
      </c>
      <c r="E15" s="54">
        <f>D15*E8</f>
        <v>127.8</v>
      </c>
      <c r="F15" s="54">
        <f>D15*F8</f>
        <v>113.60000000000001</v>
      </c>
      <c r="G15" s="54">
        <f>D15*G8</f>
        <v>99.399999999999991</v>
      </c>
      <c r="H15" s="54">
        <f>D15*H8</f>
        <v>71</v>
      </c>
      <c r="I15" s="53">
        <v>135</v>
      </c>
      <c r="J15" s="54">
        <f>I15*J8</f>
        <v>121.5</v>
      </c>
      <c r="K15" s="54">
        <f>I15*K8</f>
        <v>108</v>
      </c>
      <c r="L15" s="54">
        <f>I15*L8</f>
        <v>94.5</v>
      </c>
      <c r="M15" s="95">
        <f>I15*M8</f>
        <v>67.5</v>
      </c>
    </row>
    <row r="16" spans="1:13">
      <c r="A16" s="94"/>
      <c r="B16" s="52" t="s">
        <v>16</v>
      </c>
      <c r="C16" s="52" t="s">
        <v>49</v>
      </c>
      <c r="D16" s="173">
        <v>168</v>
      </c>
      <c r="E16" s="54">
        <f>D16*E8</f>
        <v>151.20000000000002</v>
      </c>
      <c r="F16" s="54">
        <f>D16*F8</f>
        <v>134.4</v>
      </c>
      <c r="G16" s="54">
        <f>D16*G8</f>
        <v>117.6</v>
      </c>
      <c r="H16" s="54">
        <f>D16*H8</f>
        <v>84</v>
      </c>
      <c r="I16" s="53">
        <v>189</v>
      </c>
      <c r="J16" s="54">
        <f>I16*J8</f>
        <v>170.1</v>
      </c>
      <c r="K16" s="54">
        <f>I16*K8</f>
        <v>151.20000000000002</v>
      </c>
      <c r="L16" s="54">
        <f>I16*L8</f>
        <v>132.29999999999998</v>
      </c>
      <c r="M16" s="95">
        <f>I16*M8</f>
        <v>94.5</v>
      </c>
    </row>
    <row r="17" spans="1:13">
      <c r="A17" s="94"/>
      <c r="B17" s="52" t="s">
        <v>17</v>
      </c>
      <c r="C17" s="52" t="s">
        <v>48</v>
      </c>
      <c r="D17" s="53">
        <v>469</v>
      </c>
      <c r="E17" s="54">
        <f>D17*E8</f>
        <v>422.1</v>
      </c>
      <c r="F17" s="54">
        <f>D17*F8</f>
        <v>375.20000000000005</v>
      </c>
      <c r="G17" s="54">
        <f>D17*G8</f>
        <v>328.29999999999995</v>
      </c>
      <c r="H17" s="54">
        <f>D17*H8</f>
        <v>234.5</v>
      </c>
      <c r="I17" s="53">
        <v>469</v>
      </c>
      <c r="J17" s="54">
        <f>I17*J8</f>
        <v>422.1</v>
      </c>
      <c r="K17" s="54">
        <f>I17*K8</f>
        <v>375.20000000000005</v>
      </c>
      <c r="L17" s="54">
        <f>I17*L8</f>
        <v>328.29999999999995</v>
      </c>
      <c r="M17" s="95">
        <f>I17*M8</f>
        <v>234.5</v>
      </c>
    </row>
    <row r="18" spans="1:13" ht="13.5" thickBot="1">
      <c r="A18" s="96"/>
      <c r="B18" s="97" t="s">
        <v>18</v>
      </c>
      <c r="C18" s="97" t="s">
        <v>60</v>
      </c>
      <c r="D18" s="98">
        <v>388</v>
      </c>
      <c r="E18" s="99">
        <f>D18*E8</f>
        <v>349.2</v>
      </c>
      <c r="F18" s="99">
        <f>D18*F8</f>
        <v>310.40000000000003</v>
      </c>
      <c r="G18" s="99">
        <f>D18*G8</f>
        <v>271.59999999999997</v>
      </c>
      <c r="H18" s="99">
        <f>D18*H8</f>
        <v>194</v>
      </c>
      <c r="I18" s="98">
        <v>382</v>
      </c>
      <c r="J18" s="99">
        <f>I18*J8</f>
        <v>343.8</v>
      </c>
      <c r="K18" s="99">
        <f>I18*K8</f>
        <v>305.60000000000002</v>
      </c>
      <c r="L18" s="99">
        <f>I18*L8</f>
        <v>267.39999999999998</v>
      </c>
      <c r="M18" s="100">
        <f>I18*M8</f>
        <v>191</v>
      </c>
    </row>
    <row r="19" spans="1:13">
      <c r="A19" s="89" t="s">
        <v>19</v>
      </c>
      <c r="B19" s="90" t="s">
        <v>11</v>
      </c>
      <c r="C19" s="90" t="s">
        <v>128</v>
      </c>
      <c r="D19" s="91">
        <v>494</v>
      </c>
      <c r="E19" s="92">
        <f>D19*E8</f>
        <v>444.6</v>
      </c>
      <c r="F19" s="92">
        <f>D19*F8</f>
        <v>395.20000000000005</v>
      </c>
      <c r="G19" s="92">
        <f>D19*G8</f>
        <v>345.79999999999995</v>
      </c>
      <c r="H19" s="92">
        <f>D19*H8</f>
        <v>247</v>
      </c>
      <c r="I19" s="91">
        <v>506</v>
      </c>
      <c r="J19" s="92">
        <f>I19*J8</f>
        <v>455.40000000000003</v>
      </c>
      <c r="K19" s="92">
        <f>I19*K8</f>
        <v>404.8</v>
      </c>
      <c r="L19" s="92">
        <f>I19*L8</f>
        <v>354.2</v>
      </c>
      <c r="M19" s="93">
        <f>I19*M8</f>
        <v>253</v>
      </c>
    </row>
    <row r="20" spans="1:13">
      <c r="A20" s="94"/>
      <c r="B20" s="52" t="s">
        <v>12</v>
      </c>
      <c r="C20" s="52" t="s">
        <v>182</v>
      </c>
      <c r="D20" s="57">
        <v>462</v>
      </c>
      <c r="E20" s="54">
        <f>D20*E8</f>
        <v>415.8</v>
      </c>
      <c r="F20" s="54">
        <f>D20*F8</f>
        <v>369.6</v>
      </c>
      <c r="G20" s="54">
        <f>D20*G8</f>
        <v>323.39999999999998</v>
      </c>
      <c r="H20" s="54">
        <f>D20*H8</f>
        <v>231</v>
      </c>
      <c r="I20" s="57">
        <v>457</v>
      </c>
      <c r="J20" s="54">
        <f>I20*J8</f>
        <v>411.3</v>
      </c>
      <c r="K20" s="54">
        <f>I20*K8</f>
        <v>365.6</v>
      </c>
      <c r="L20" s="54">
        <f>I20*L8</f>
        <v>319.89999999999998</v>
      </c>
      <c r="M20" s="95">
        <f>I20*M8</f>
        <v>228.5</v>
      </c>
    </row>
    <row r="21" spans="1:13">
      <c r="A21" s="94"/>
      <c r="B21" s="52" t="s">
        <v>13</v>
      </c>
      <c r="C21" s="52" t="s">
        <v>183</v>
      </c>
      <c r="D21" s="53">
        <v>422</v>
      </c>
      <c r="E21" s="54">
        <f>D21*E8</f>
        <v>379.8</v>
      </c>
      <c r="F21" s="54">
        <f>D21*F8</f>
        <v>337.6</v>
      </c>
      <c r="G21" s="54">
        <f>D21*G8</f>
        <v>295.39999999999998</v>
      </c>
      <c r="H21" s="54">
        <f>D21*H8</f>
        <v>211</v>
      </c>
      <c r="I21" s="53">
        <v>434</v>
      </c>
      <c r="J21" s="54">
        <f>I21*J8</f>
        <v>390.6</v>
      </c>
      <c r="K21" s="54">
        <f>I21*K8</f>
        <v>347.20000000000005</v>
      </c>
      <c r="L21" s="54">
        <f>I21*L8</f>
        <v>303.79999999999995</v>
      </c>
      <c r="M21" s="95">
        <f>I21*M8</f>
        <v>217</v>
      </c>
    </row>
    <row r="22" spans="1:13">
      <c r="A22" s="94"/>
      <c r="B22" s="52" t="s">
        <v>14</v>
      </c>
      <c r="C22" s="52" t="s">
        <v>184</v>
      </c>
      <c r="D22" s="53">
        <v>89</v>
      </c>
      <c r="E22" s="54">
        <f>D22*E8</f>
        <v>80.100000000000009</v>
      </c>
      <c r="F22" s="54">
        <f>D22*F8</f>
        <v>71.2</v>
      </c>
      <c r="G22" s="54">
        <f>D22*G8</f>
        <v>62.3</v>
      </c>
      <c r="H22" s="54">
        <f>D22*H8</f>
        <v>44.5</v>
      </c>
      <c r="I22" s="53">
        <v>124</v>
      </c>
      <c r="J22" s="54">
        <f>I22*J8</f>
        <v>111.60000000000001</v>
      </c>
      <c r="K22" s="54">
        <f>I22*K8</f>
        <v>99.2</v>
      </c>
      <c r="L22" s="54">
        <f>I22*L8</f>
        <v>86.8</v>
      </c>
      <c r="M22" s="95">
        <f>I22*M8</f>
        <v>62</v>
      </c>
    </row>
    <row r="23" spans="1:13">
      <c r="A23" s="94"/>
      <c r="B23" s="52" t="s">
        <v>174</v>
      </c>
      <c r="C23" s="52" t="s">
        <v>185</v>
      </c>
      <c r="D23" s="57"/>
      <c r="E23" s="54">
        <f t="shared" ref="E23:E24" si="8">D23*E$8</f>
        <v>0</v>
      </c>
      <c r="F23" s="54">
        <f t="shared" ref="F23:F24" si="9">D23*F$8</f>
        <v>0</v>
      </c>
      <c r="G23" s="54">
        <f t="shared" ref="G23:G24" si="10">D23*G$8</f>
        <v>0</v>
      </c>
      <c r="H23" s="54">
        <f t="shared" ref="H23:H24" si="11">D23*H$8</f>
        <v>0</v>
      </c>
      <c r="I23" s="53"/>
      <c r="J23" s="54">
        <f t="shared" ref="J23:J24" si="12">I23*J$8</f>
        <v>0</v>
      </c>
      <c r="K23" s="54">
        <f t="shared" ref="K23:K24" si="13">I23*K$8</f>
        <v>0</v>
      </c>
      <c r="L23" s="54">
        <f t="shared" ref="L23:L24" si="14">I23*L$8</f>
        <v>0</v>
      </c>
      <c r="M23" s="95">
        <f t="shared" ref="M23:M24" si="15">I23*M$8</f>
        <v>0</v>
      </c>
    </row>
    <row r="24" spans="1:13">
      <c r="A24" s="94"/>
      <c r="B24" s="52" t="s">
        <v>175</v>
      </c>
      <c r="C24" s="52" t="s">
        <v>186</v>
      </c>
      <c r="D24" s="57"/>
      <c r="E24" s="54">
        <f t="shared" si="8"/>
        <v>0</v>
      </c>
      <c r="F24" s="54">
        <f t="shared" si="9"/>
        <v>0</v>
      </c>
      <c r="G24" s="54">
        <f t="shared" si="10"/>
        <v>0</v>
      </c>
      <c r="H24" s="54">
        <f t="shared" si="11"/>
        <v>0</v>
      </c>
      <c r="I24" s="53"/>
      <c r="J24" s="54">
        <f t="shared" si="12"/>
        <v>0</v>
      </c>
      <c r="K24" s="54">
        <f t="shared" si="13"/>
        <v>0</v>
      </c>
      <c r="L24" s="54">
        <f t="shared" si="14"/>
        <v>0</v>
      </c>
      <c r="M24" s="95">
        <f t="shared" si="15"/>
        <v>0</v>
      </c>
    </row>
    <row r="25" spans="1:13">
      <c r="A25" s="94"/>
      <c r="B25" s="52" t="s">
        <v>29</v>
      </c>
      <c r="C25" s="52" t="s">
        <v>95</v>
      </c>
      <c r="D25" s="53">
        <v>172</v>
      </c>
      <c r="E25" s="54">
        <f>D25*E8</f>
        <v>154.80000000000001</v>
      </c>
      <c r="F25" s="54">
        <f>D25*F8</f>
        <v>137.6</v>
      </c>
      <c r="G25" s="54">
        <f>D25*G8</f>
        <v>120.39999999999999</v>
      </c>
      <c r="H25" s="54">
        <f>D25*H8</f>
        <v>86</v>
      </c>
      <c r="I25" s="53">
        <v>202</v>
      </c>
      <c r="J25" s="54">
        <f>I25*J8</f>
        <v>181.8</v>
      </c>
      <c r="K25" s="54">
        <f>I25*K8</f>
        <v>161.60000000000002</v>
      </c>
      <c r="L25" s="54">
        <f>I25*L8</f>
        <v>141.39999999999998</v>
      </c>
      <c r="M25" s="95">
        <f>I25*M8</f>
        <v>101</v>
      </c>
    </row>
    <row r="26" spans="1:13">
      <c r="A26" s="94"/>
      <c r="B26" s="52" t="s">
        <v>16</v>
      </c>
      <c r="C26" s="52" t="s">
        <v>187</v>
      </c>
      <c r="D26" s="57">
        <v>421</v>
      </c>
      <c r="E26" s="54">
        <f>D26*E8</f>
        <v>378.90000000000003</v>
      </c>
      <c r="F26" s="54">
        <f>D26*F8</f>
        <v>336.8</v>
      </c>
      <c r="G26" s="54">
        <f>D26*G8</f>
        <v>294.7</v>
      </c>
      <c r="H26" s="54">
        <f>D26*H8</f>
        <v>210.5</v>
      </c>
      <c r="I26" s="57">
        <v>414</v>
      </c>
      <c r="J26" s="54">
        <f>I26*J8</f>
        <v>372.6</v>
      </c>
      <c r="K26" s="54">
        <f>I26*K8</f>
        <v>331.20000000000005</v>
      </c>
      <c r="L26" s="54">
        <f>I26*L8</f>
        <v>289.79999999999995</v>
      </c>
      <c r="M26" s="95">
        <f>I26*M8</f>
        <v>207</v>
      </c>
    </row>
    <row r="27" spans="1:13">
      <c r="A27" s="94"/>
      <c r="B27" s="52" t="s">
        <v>17</v>
      </c>
      <c r="C27" s="52" t="s">
        <v>188</v>
      </c>
      <c r="D27" s="53">
        <v>458</v>
      </c>
      <c r="E27" s="54">
        <f>D27*E8</f>
        <v>412.2</v>
      </c>
      <c r="F27" s="54">
        <f>D27*F8</f>
        <v>366.40000000000003</v>
      </c>
      <c r="G27" s="54">
        <f>D27*G8</f>
        <v>320.59999999999997</v>
      </c>
      <c r="H27" s="54">
        <f>D27*H8</f>
        <v>229</v>
      </c>
      <c r="I27" s="53">
        <v>470</v>
      </c>
      <c r="J27" s="54">
        <f>I27*J8</f>
        <v>423</v>
      </c>
      <c r="K27" s="54">
        <f>I27*K8</f>
        <v>376</v>
      </c>
      <c r="L27" s="54">
        <f>I27*L8</f>
        <v>329</v>
      </c>
      <c r="M27" s="95">
        <f>I27*M8</f>
        <v>235</v>
      </c>
    </row>
    <row r="28" spans="1:13" ht="13.5" thickBot="1">
      <c r="A28" s="96"/>
      <c r="B28" s="97" t="s">
        <v>18</v>
      </c>
      <c r="C28" s="97" t="s">
        <v>189</v>
      </c>
      <c r="D28" s="98">
        <v>362</v>
      </c>
      <c r="E28" s="99">
        <f>D28*E8</f>
        <v>325.8</v>
      </c>
      <c r="F28" s="99">
        <f>D28*F8</f>
        <v>289.60000000000002</v>
      </c>
      <c r="G28" s="99">
        <f>D28*G8</f>
        <v>253.39999999999998</v>
      </c>
      <c r="H28" s="99">
        <f>D28*H8</f>
        <v>181</v>
      </c>
      <c r="I28" s="98">
        <v>341</v>
      </c>
      <c r="J28" s="99">
        <f>I28*J8</f>
        <v>306.90000000000003</v>
      </c>
      <c r="K28" s="99">
        <f>I28*K8</f>
        <v>272.8</v>
      </c>
      <c r="L28" s="99">
        <f>I28*L8</f>
        <v>238.7</v>
      </c>
      <c r="M28" s="100">
        <f>I28*M8</f>
        <v>170.5</v>
      </c>
    </row>
    <row r="29" spans="1:13">
      <c r="A29" s="89" t="s">
        <v>20</v>
      </c>
      <c r="B29" s="90" t="s">
        <v>11</v>
      </c>
      <c r="C29" s="90" t="s">
        <v>869</v>
      </c>
      <c r="D29" s="91">
        <v>490</v>
      </c>
      <c r="E29" s="92">
        <f>D29*E8</f>
        <v>441</v>
      </c>
      <c r="F29" s="92">
        <f>D29*F8</f>
        <v>392</v>
      </c>
      <c r="G29" s="92">
        <f>D29*G8</f>
        <v>343</v>
      </c>
      <c r="H29" s="92">
        <f>D29*H8</f>
        <v>245</v>
      </c>
      <c r="I29" s="91">
        <v>494</v>
      </c>
      <c r="J29" s="92">
        <f>I29*J8</f>
        <v>444.6</v>
      </c>
      <c r="K29" s="92">
        <f>I29*K8</f>
        <v>395.20000000000005</v>
      </c>
      <c r="L29" s="92">
        <f>I29*L8</f>
        <v>345.79999999999995</v>
      </c>
      <c r="M29" s="93">
        <f>I29*M8</f>
        <v>247</v>
      </c>
    </row>
    <row r="30" spans="1:13">
      <c r="A30" s="94"/>
      <c r="B30" s="52" t="s">
        <v>12</v>
      </c>
      <c r="C30" s="52" t="s">
        <v>868</v>
      </c>
      <c r="D30" s="57">
        <v>481</v>
      </c>
      <c r="E30" s="54">
        <f>D30*E8</f>
        <v>432.90000000000003</v>
      </c>
      <c r="F30" s="54">
        <f>D30*F8</f>
        <v>384.8</v>
      </c>
      <c r="G30" s="54">
        <f>D30*G8</f>
        <v>336.7</v>
      </c>
      <c r="H30" s="54">
        <f>D30*H8</f>
        <v>240.5</v>
      </c>
      <c r="I30" s="57">
        <v>465</v>
      </c>
      <c r="J30" s="54">
        <f>I30*J8</f>
        <v>418.5</v>
      </c>
      <c r="K30" s="54">
        <f>I30*K8</f>
        <v>372</v>
      </c>
      <c r="L30" s="54">
        <f>I30*L8</f>
        <v>325.5</v>
      </c>
      <c r="M30" s="95">
        <f>I30*M8</f>
        <v>232.5</v>
      </c>
    </row>
    <row r="31" spans="1:13">
      <c r="A31" s="94"/>
      <c r="B31" s="52" t="s">
        <v>13</v>
      </c>
      <c r="C31" s="52" t="s">
        <v>870</v>
      </c>
      <c r="D31" s="173">
        <v>465</v>
      </c>
      <c r="E31" s="54">
        <f>D31*E8</f>
        <v>418.5</v>
      </c>
      <c r="F31" s="54">
        <f>D31*F8</f>
        <v>372</v>
      </c>
      <c r="G31" s="54">
        <f>D31*G8</f>
        <v>325.5</v>
      </c>
      <c r="H31" s="54">
        <f>D31*H8</f>
        <v>232.5</v>
      </c>
      <c r="I31" s="53">
        <v>485</v>
      </c>
      <c r="J31" s="54">
        <f>I31*J8</f>
        <v>436.5</v>
      </c>
      <c r="K31" s="54">
        <f>I31*K8</f>
        <v>388</v>
      </c>
      <c r="L31" s="54">
        <f>I31*L8</f>
        <v>339.5</v>
      </c>
      <c r="M31" s="95">
        <f>I31*M8</f>
        <v>242.5</v>
      </c>
    </row>
    <row r="32" spans="1:13">
      <c r="A32" s="94"/>
      <c r="B32" s="52" t="s">
        <v>14</v>
      </c>
      <c r="C32" s="52" t="s">
        <v>871</v>
      </c>
      <c r="D32" s="173">
        <v>484</v>
      </c>
      <c r="E32" s="54">
        <f>D32*E8</f>
        <v>435.6</v>
      </c>
      <c r="F32" s="54">
        <f>D32*F8</f>
        <v>387.20000000000005</v>
      </c>
      <c r="G32" s="54">
        <f>D32*G8</f>
        <v>338.79999999999995</v>
      </c>
      <c r="H32" s="54">
        <f>D32*H8</f>
        <v>242</v>
      </c>
      <c r="I32" s="173">
        <v>492</v>
      </c>
      <c r="J32" s="54">
        <f>I32*J8</f>
        <v>442.8</v>
      </c>
      <c r="K32" s="54">
        <f>I32*K8</f>
        <v>393.6</v>
      </c>
      <c r="L32" s="54">
        <f>I32*L8</f>
        <v>344.4</v>
      </c>
      <c r="M32" s="95">
        <f>I32*M8</f>
        <v>246</v>
      </c>
    </row>
    <row r="33" spans="1:13">
      <c r="A33" s="94"/>
      <c r="B33" s="52" t="s">
        <v>174</v>
      </c>
      <c r="C33" s="52" t="s">
        <v>872</v>
      </c>
      <c r="D33" s="53"/>
      <c r="E33" s="54">
        <f t="shared" ref="E33:E34" si="16">D33*E$8</f>
        <v>0</v>
      </c>
      <c r="F33" s="54">
        <f t="shared" ref="F33:F34" si="17">D33*F$8</f>
        <v>0</v>
      </c>
      <c r="G33" s="54">
        <f t="shared" ref="G33:G34" si="18">D33*G$8</f>
        <v>0</v>
      </c>
      <c r="H33" s="54">
        <f t="shared" ref="H33:H34" si="19">D33*H$8</f>
        <v>0</v>
      </c>
      <c r="I33" s="53"/>
      <c r="J33" s="54">
        <f t="shared" ref="J33:J34" si="20">I33*J$8</f>
        <v>0</v>
      </c>
      <c r="K33" s="54">
        <f t="shared" ref="K33:K34" si="21">I33*K$8</f>
        <v>0</v>
      </c>
      <c r="L33" s="54">
        <f t="shared" ref="L33:L34" si="22">I33*L$8</f>
        <v>0</v>
      </c>
      <c r="M33" s="95">
        <f t="shared" ref="M33:M34" si="23">I33*M$8</f>
        <v>0</v>
      </c>
    </row>
    <row r="34" spans="1:13">
      <c r="A34" s="94"/>
      <c r="B34" s="52" t="s">
        <v>175</v>
      </c>
      <c r="C34" s="52" t="s">
        <v>873</v>
      </c>
      <c r="D34" s="53"/>
      <c r="E34" s="54">
        <f t="shared" si="16"/>
        <v>0</v>
      </c>
      <c r="F34" s="54">
        <f t="shared" si="17"/>
        <v>0</v>
      </c>
      <c r="G34" s="54">
        <f t="shared" si="18"/>
        <v>0</v>
      </c>
      <c r="H34" s="54">
        <f t="shared" si="19"/>
        <v>0</v>
      </c>
      <c r="I34" s="53"/>
      <c r="J34" s="54">
        <f t="shared" si="20"/>
        <v>0</v>
      </c>
      <c r="K34" s="54">
        <f t="shared" si="21"/>
        <v>0</v>
      </c>
      <c r="L34" s="54">
        <f t="shared" si="22"/>
        <v>0</v>
      </c>
      <c r="M34" s="95">
        <f t="shared" si="23"/>
        <v>0</v>
      </c>
    </row>
    <row r="35" spans="1:13" ht="13.5" thickBot="1">
      <c r="A35" s="94"/>
      <c r="B35" s="52" t="s">
        <v>29</v>
      </c>
      <c r="C35" s="52" t="s">
        <v>874</v>
      </c>
      <c r="D35" s="173">
        <v>337</v>
      </c>
      <c r="E35" s="54">
        <f>D35*E8</f>
        <v>303.3</v>
      </c>
      <c r="F35" s="54">
        <f>D35*F8</f>
        <v>269.60000000000002</v>
      </c>
      <c r="G35" s="54">
        <f>D35*G8</f>
        <v>235.89999999999998</v>
      </c>
      <c r="H35" s="54">
        <f>D35*H8</f>
        <v>168.5</v>
      </c>
      <c r="I35" s="98">
        <v>362</v>
      </c>
      <c r="J35" s="54">
        <f>I35*J8</f>
        <v>325.8</v>
      </c>
      <c r="K35" s="54">
        <f>I35*K8</f>
        <v>289.60000000000002</v>
      </c>
      <c r="L35" s="54">
        <f>I35*L8</f>
        <v>253.39999999999998</v>
      </c>
      <c r="M35" s="95">
        <f>I35*M8</f>
        <v>181</v>
      </c>
    </row>
    <row r="36" spans="1:13">
      <c r="A36" s="94"/>
      <c r="B36" s="52" t="s">
        <v>16</v>
      </c>
      <c r="C36" s="52" t="s">
        <v>875</v>
      </c>
      <c r="D36" s="53">
        <v>276</v>
      </c>
      <c r="E36" s="54">
        <f>D36*E8</f>
        <v>248.4</v>
      </c>
      <c r="F36" s="54">
        <f>D36*F8</f>
        <v>220.8</v>
      </c>
      <c r="G36" s="54">
        <f>D36*G8</f>
        <v>193.2</v>
      </c>
      <c r="H36" s="54">
        <f>D36*H8</f>
        <v>138</v>
      </c>
      <c r="I36" s="57">
        <v>471</v>
      </c>
      <c r="J36" s="54">
        <f>I36*J8</f>
        <v>423.90000000000003</v>
      </c>
      <c r="K36" s="54">
        <f>I36*K8</f>
        <v>376.8</v>
      </c>
      <c r="L36" s="54">
        <f>I36*L8</f>
        <v>329.7</v>
      </c>
      <c r="M36" s="95">
        <f>I36*M8</f>
        <v>235.5</v>
      </c>
    </row>
    <row r="37" spans="1:13">
      <c r="A37" s="94"/>
      <c r="B37" s="52" t="s">
        <v>17</v>
      </c>
      <c r="C37" s="52" t="s">
        <v>876</v>
      </c>
      <c r="D37" s="173">
        <v>471</v>
      </c>
      <c r="E37" s="54">
        <f>D37*E8</f>
        <v>423.90000000000003</v>
      </c>
      <c r="F37" s="54">
        <f>D37*F8</f>
        <v>376.8</v>
      </c>
      <c r="G37" s="54">
        <f>D37*G8</f>
        <v>329.7</v>
      </c>
      <c r="H37" s="54">
        <f>D37*H8</f>
        <v>235.5</v>
      </c>
      <c r="I37" s="173">
        <v>455</v>
      </c>
      <c r="J37" s="54">
        <f>I37*J8</f>
        <v>409.5</v>
      </c>
      <c r="K37" s="54">
        <f>I37*K8</f>
        <v>364</v>
      </c>
      <c r="L37" s="54">
        <f>I37*L8</f>
        <v>318.5</v>
      </c>
      <c r="M37" s="95">
        <f>I37*M8</f>
        <v>227.5</v>
      </c>
    </row>
    <row r="38" spans="1:13" ht="13.5" thickBot="1">
      <c r="A38" s="96"/>
      <c r="B38" s="97" t="s">
        <v>18</v>
      </c>
      <c r="C38" s="97" t="s">
        <v>877</v>
      </c>
      <c r="D38" s="98">
        <v>436</v>
      </c>
      <c r="E38" s="99">
        <f>D38*E8</f>
        <v>392.40000000000003</v>
      </c>
      <c r="F38" s="99">
        <f>D38*F8</f>
        <v>348.8</v>
      </c>
      <c r="G38" s="99">
        <f>D38*G8</f>
        <v>305.2</v>
      </c>
      <c r="H38" s="99">
        <f>D38*H8</f>
        <v>218</v>
      </c>
      <c r="I38" s="98">
        <v>436</v>
      </c>
      <c r="J38" s="99">
        <f>I38*J8</f>
        <v>392.40000000000003</v>
      </c>
      <c r="K38" s="99">
        <f>I38*K8</f>
        <v>348.8</v>
      </c>
      <c r="L38" s="99">
        <f>I38*L8</f>
        <v>305.2</v>
      </c>
      <c r="M38" s="100">
        <f>I38*M8</f>
        <v>218</v>
      </c>
    </row>
    <row r="39" spans="1:13">
      <c r="A39" s="89" t="s">
        <v>0</v>
      </c>
      <c r="B39" s="90" t="s">
        <v>11</v>
      </c>
      <c r="C39" s="90" t="s">
        <v>953</v>
      </c>
      <c r="D39" s="91">
        <v>523</v>
      </c>
      <c r="E39" s="92">
        <f>D39*E8</f>
        <v>470.7</v>
      </c>
      <c r="F39" s="92">
        <f>D39*F8</f>
        <v>418.40000000000003</v>
      </c>
      <c r="G39" s="92">
        <f>D39*G8</f>
        <v>366.09999999999997</v>
      </c>
      <c r="H39" s="92">
        <f>D39*H8</f>
        <v>261.5</v>
      </c>
      <c r="I39" s="91">
        <v>528</v>
      </c>
      <c r="J39" s="92">
        <f>I39*J8</f>
        <v>475.2</v>
      </c>
      <c r="K39" s="92">
        <f>I39*K8</f>
        <v>422.40000000000003</v>
      </c>
      <c r="L39" s="92">
        <f>I39*L8</f>
        <v>369.59999999999997</v>
      </c>
      <c r="M39" s="93">
        <f>I39*M8</f>
        <v>264</v>
      </c>
    </row>
    <row r="40" spans="1:13">
      <c r="A40" s="94"/>
      <c r="B40" s="52" t="s">
        <v>12</v>
      </c>
      <c r="C40" s="52" t="s">
        <v>954</v>
      </c>
      <c r="D40" s="57">
        <v>480</v>
      </c>
      <c r="E40" s="54">
        <f>D40*E8</f>
        <v>432</v>
      </c>
      <c r="F40" s="54">
        <f>D40*F8</f>
        <v>384</v>
      </c>
      <c r="G40" s="54">
        <f>D40*G8</f>
        <v>336</v>
      </c>
      <c r="H40" s="54">
        <f>D40*H8</f>
        <v>240</v>
      </c>
      <c r="I40" s="57">
        <v>487</v>
      </c>
      <c r="J40" s="54">
        <f>I40*J8</f>
        <v>438.3</v>
      </c>
      <c r="K40" s="54">
        <f>I40*K8</f>
        <v>389.6</v>
      </c>
      <c r="L40" s="54">
        <f>I40*L8</f>
        <v>340.9</v>
      </c>
      <c r="M40" s="95">
        <f>I40*M8</f>
        <v>243.5</v>
      </c>
    </row>
    <row r="41" spans="1:13">
      <c r="A41" s="94"/>
      <c r="B41" s="52" t="s">
        <v>13</v>
      </c>
      <c r="C41" s="52" t="s">
        <v>955</v>
      </c>
      <c r="D41" s="57">
        <v>536</v>
      </c>
      <c r="E41" s="54">
        <f>D41*E8</f>
        <v>482.40000000000003</v>
      </c>
      <c r="F41" s="54">
        <f>D41*F8</f>
        <v>428.8</v>
      </c>
      <c r="G41" s="54">
        <f>D41*G8</f>
        <v>375.2</v>
      </c>
      <c r="H41" s="54">
        <f>D41*H8</f>
        <v>268</v>
      </c>
      <c r="I41" s="57">
        <v>536</v>
      </c>
      <c r="J41" s="54">
        <f>I41*J8</f>
        <v>482.40000000000003</v>
      </c>
      <c r="K41" s="54">
        <f>I41*K8</f>
        <v>428.8</v>
      </c>
      <c r="L41" s="54">
        <f>I41*L8</f>
        <v>375.2</v>
      </c>
      <c r="M41" s="95">
        <f>I41*M8</f>
        <v>268</v>
      </c>
    </row>
    <row r="42" spans="1:13">
      <c r="A42" s="94"/>
      <c r="B42" s="52" t="s">
        <v>14</v>
      </c>
      <c r="C42" s="52" t="s">
        <v>956</v>
      </c>
      <c r="D42" s="57">
        <v>517</v>
      </c>
      <c r="E42" s="54">
        <f>D42*E8</f>
        <v>465.3</v>
      </c>
      <c r="F42" s="54">
        <f>D42*F8</f>
        <v>413.6</v>
      </c>
      <c r="G42" s="54">
        <f>D42*G8</f>
        <v>361.9</v>
      </c>
      <c r="H42" s="54">
        <f>D42*H8</f>
        <v>258.5</v>
      </c>
      <c r="I42" s="57">
        <v>512</v>
      </c>
      <c r="J42" s="54">
        <f>I42*J8</f>
        <v>460.8</v>
      </c>
      <c r="K42" s="54">
        <f>I42*K8</f>
        <v>409.6</v>
      </c>
      <c r="L42" s="54">
        <f>I42*L8</f>
        <v>358.4</v>
      </c>
      <c r="M42" s="95">
        <f>I42*M8</f>
        <v>256</v>
      </c>
    </row>
    <row r="43" spans="1:13">
      <c r="A43" s="94"/>
      <c r="B43" s="52" t="s">
        <v>174</v>
      </c>
      <c r="C43" s="52" t="s">
        <v>957</v>
      </c>
      <c r="D43" s="57"/>
      <c r="E43" s="54">
        <f t="shared" ref="E43:E44" si="24">D43*E$8</f>
        <v>0</v>
      </c>
      <c r="F43" s="54">
        <f t="shared" ref="F43:F44" si="25">D43*F$8</f>
        <v>0</v>
      </c>
      <c r="G43" s="54">
        <f t="shared" ref="G43:G44" si="26">D43*G$8</f>
        <v>0</v>
      </c>
      <c r="H43" s="54">
        <f t="shared" ref="H43:H44" si="27">D43*H$8</f>
        <v>0</v>
      </c>
      <c r="I43" s="53"/>
      <c r="J43" s="54">
        <f t="shared" ref="J43:J44" si="28">I43*J$8</f>
        <v>0</v>
      </c>
      <c r="K43" s="54">
        <f t="shared" ref="K43:K44" si="29">I43*K$8</f>
        <v>0</v>
      </c>
      <c r="L43" s="54">
        <f t="shared" ref="L43:L44" si="30">I43*L$8</f>
        <v>0</v>
      </c>
      <c r="M43" s="95">
        <f t="shared" ref="M43:M44" si="31">I43*M$8</f>
        <v>0</v>
      </c>
    </row>
    <row r="44" spans="1:13">
      <c r="A44" s="94"/>
      <c r="B44" s="52" t="s">
        <v>175</v>
      </c>
      <c r="C44" s="52" t="s">
        <v>958</v>
      </c>
      <c r="D44" s="57"/>
      <c r="E44" s="54">
        <f t="shared" si="24"/>
        <v>0</v>
      </c>
      <c r="F44" s="54">
        <f t="shared" si="25"/>
        <v>0</v>
      </c>
      <c r="G44" s="54">
        <f t="shared" si="26"/>
        <v>0</v>
      </c>
      <c r="H44" s="54">
        <f t="shared" si="27"/>
        <v>0</v>
      </c>
      <c r="I44" s="53"/>
      <c r="J44" s="54">
        <f t="shared" si="28"/>
        <v>0</v>
      </c>
      <c r="K44" s="54">
        <f t="shared" si="29"/>
        <v>0</v>
      </c>
      <c r="L44" s="54">
        <f t="shared" si="30"/>
        <v>0</v>
      </c>
      <c r="M44" s="95">
        <f t="shared" si="31"/>
        <v>0</v>
      </c>
    </row>
    <row r="45" spans="1:13">
      <c r="A45" s="94"/>
      <c r="B45" s="52" t="s">
        <v>29</v>
      </c>
      <c r="C45" s="52" t="s">
        <v>959</v>
      </c>
      <c r="D45" s="57">
        <v>518</v>
      </c>
      <c r="E45" s="54">
        <f>D45*E8</f>
        <v>466.2</v>
      </c>
      <c r="F45" s="54">
        <f>D45*F8</f>
        <v>414.40000000000003</v>
      </c>
      <c r="G45" s="54">
        <f>D45*G8</f>
        <v>362.59999999999997</v>
      </c>
      <c r="H45" s="54">
        <f>D45*H8</f>
        <v>259</v>
      </c>
      <c r="I45" s="53"/>
      <c r="J45" s="54">
        <f>I45*J8</f>
        <v>0</v>
      </c>
      <c r="K45" s="54">
        <f>I45*K8</f>
        <v>0</v>
      </c>
      <c r="L45" s="54">
        <f>I45*L8</f>
        <v>0</v>
      </c>
      <c r="M45" s="95">
        <f>I45*M8</f>
        <v>0</v>
      </c>
    </row>
    <row r="46" spans="1:13">
      <c r="A46" s="94"/>
      <c r="B46" s="52" t="s">
        <v>16</v>
      </c>
      <c r="C46" s="52" t="s">
        <v>960</v>
      </c>
      <c r="D46" s="57">
        <v>492</v>
      </c>
      <c r="E46" s="54">
        <f>D46*E8</f>
        <v>442.8</v>
      </c>
      <c r="F46" s="54">
        <f>D46*F8</f>
        <v>393.6</v>
      </c>
      <c r="G46" s="54">
        <f>D46*G8</f>
        <v>344.4</v>
      </c>
      <c r="H46" s="54">
        <f>D46*H8</f>
        <v>246</v>
      </c>
      <c r="I46" s="57">
        <v>488</v>
      </c>
      <c r="J46" s="54">
        <f>I46*J8</f>
        <v>439.2</v>
      </c>
      <c r="K46" s="54">
        <f>I46*K8</f>
        <v>390.40000000000003</v>
      </c>
      <c r="L46" s="54">
        <f>I46*L8</f>
        <v>341.59999999999997</v>
      </c>
      <c r="M46" s="95">
        <f>I46*M8</f>
        <v>244</v>
      </c>
    </row>
    <row r="47" spans="1:13">
      <c r="A47" s="94"/>
      <c r="B47" s="52" t="s">
        <v>17</v>
      </c>
      <c r="C47" s="52" t="s">
        <v>961</v>
      </c>
      <c r="D47" s="57">
        <v>549</v>
      </c>
      <c r="E47" s="54">
        <f>D47*E8</f>
        <v>494.1</v>
      </c>
      <c r="F47" s="54">
        <f>D47*F8</f>
        <v>439.20000000000005</v>
      </c>
      <c r="G47" s="54">
        <f>D47*G8</f>
        <v>384.29999999999995</v>
      </c>
      <c r="H47" s="54">
        <f>D47*H8</f>
        <v>274.5</v>
      </c>
      <c r="I47" s="53">
        <v>387</v>
      </c>
      <c r="J47" s="54">
        <f>I47*J8</f>
        <v>348.3</v>
      </c>
      <c r="K47" s="54">
        <f>I47*K8</f>
        <v>309.60000000000002</v>
      </c>
      <c r="L47" s="54">
        <f>I47*L8</f>
        <v>270.89999999999998</v>
      </c>
      <c r="M47" s="95">
        <f>I47*M8</f>
        <v>193.5</v>
      </c>
    </row>
    <row r="48" spans="1:13" ht="13.5" thickBot="1">
      <c r="A48" s="96"/>
      <c r="B48" s="97" t="s">
        <v>18</v>
      </c>
      <c r="C48" s="97" t="s">
        <v>962</v>
      </c>
      <c r="D48" s="117">
        <v>519</v>
      </c>
      <c r="E48" s="99">
        <f>D48*E8</f>
        <v>467.1</v>
      </c>
      <c r="F48" s="99">
        <f>D48*F8</f>
        <v>415.20000000000005</v>
      </c>
      <c r="G48" s="99">
        <f>D48*G8</f>
        <v>363.29999999999995</v>
      </c>
      <c r="H48" s="99">
        <f>D48*H8</f>
        <v>259.5</v>
      </c>
      <c r="I48" s="117">
        <v>517</v>
      </c>
      <c r="J48" s="99">
        <f>I48*J8</f>
        <v>465.3</v>
      </c>
      <c r="K48" s="99">
        <f>I48*K8</f>
        <v>413.6</v>
      </c>
      <c r="L48" s="99">
        <f>I48*L8</f>
        <v>361.9</v>
      </c>
      <c r="M48" s="100">
        <f>I48*M8</f>
        <v>258.5</v>
      </c>
    </row>
    <row r="49" spans="1:13">
      <c r="A49" s="89" t="s">
        <v>21</v>
      </c>
      <c r="B49" s="90" t="s">
        <v>11</v>
      </c>
      <c r="C49" s="90" t="s">
        <v>98</v>
      </c>
      <c r="D49" s="173">
        <v>511</v>
      </c>
      <c r="E49" s="92">
        <f>D49*E8</f>
        <v>459.90000000000003</v>
      </c>
      <c r="F49" s="92">
        <f>D49*F8</f>
        <v>408.8</v>
      </c>
      <c r="G49" s="92">
        <f>D49*G8</f>
        <v>357.7</v>
      </c>
      <c r="H49" s="92">
        <f>D49*H8</f>
        <v>255.5</v>
      </c>
      <c r="I49" s="173">
        <v>511</v>
      </c>
      <c r="J49" s="92">
        <f>I49*J8</f>
        <v>459.90000000000003</v>
      </c>
      <c r="K49" s="92">
        <f>I49*K8</f>
        <v>408.8</v>
      </c>
      <c r="L49" s="92">
        <f>I49*L8</f>
        <v>357.7</v>
      </c>
      <c r="M49" s="93">
        <f>I49*M8</f>
        <v>255.5</v>
      </c>
    </row>
    <row r="50" spans="1:13">
      <c r="A50" s="94"/>
      <c r="B50" s="52" t="s">
        <v>12</v>
      </c>
      <c r="C50" s="52" t="s">
        <v>210</v>
      </c>
      <c r="D50" s="173">
        <v>503</v>
      </c>
      <c r="E50" s="54">
        <f>D50*E8</f>
        <v>452.7</v>
      </c>
      <c r="F50" s="54">
        <f>D50*F8</f>
        <v>402.40000000000003</v>
      </c>
      <c r="G50" s="54">
        <f>D50*G8</f>
        <v>352.09999999999997</v>
      </c>
      <c r="H50" s="54">
        <f>D50*H8</f>
        <v>251.5</v>
      </c>
      <c r="I50" s="173">
        <v>507</v>
      </c>
      <c r="J50" s="54">
        <f>I50*J8</f>
        <v>456.3</v>
      </c>
      <c r="K50" s="54">
        <f>I50*K8</f>
        <v>405.6</v>
      </c>
      <c r="L50" s="54">
        <f>I50*L8</f>
        <v>354.9</v>
      </c>
      <c r="M50" s="95">
        <f>I50*M8</f>
        <v>253.5</v>
      </c>
    </row>
    <row r="51" spans="1:13">
      <c r="A51" s="94"/>
      <c r="B51" s="52" t="s">
        <v>13</v>
      </c>
      <c r="C51" s="52" t="s">
        <v>51</v>
      </c>
      <c r="D51" s="173">
        <v>545</v>
      </c>
      <c r="E51" s="54">
        <f>D51*E8</f>
        <v>490.5</v>
      </c>
      <c r="F51" s="54">
        <f>D51*F8</f>
        <v>436</v>
      </c>
      <c r="G51" s="54">
        <f>D51*G8</f>
        <v>381.5</v>
      </c>
      <c r="H51" s="54">
        <f>D51*H8</f>
        <v>272.5</v>
      </c>
      <c r="I51" s="173">
        <v>547</v>
      </c>
      <c r="J51" s="54">
        <f>I51*J8</f>
        <v>492.3</v>
      </c>
      <c r="K51" s="54">
        <f>I51*K8</f>
        <v>437.6</v>
      </c>
      <c r="L51" s="54">
        <f>I51*L8</f>
        <v>382.9</v>
      </c>
      <c r="M51" s="95">
        <f>I51*M8</f>
        <v>273.5</v>
      </c>
    </row>
    <row r="52" spans="1:13">
      <c r="A52" s="94"/>
      <c r="B52" s="52" t="s">
        <v>14</v>
      </c>
      <c r="C52" s="52" t="s">
        <v>99</v>
      </c>
      <c r="D52" s="173">
        <v>530</v>
      </c>
      <c r="E52" s="54">
        <f>D52*E8</f>
        <v>477</v>
      </c>
      <c r="F52" s="54">
        <f>D52*F8</f>
        <v>424</v>
      </c>
      <c r="G52" s="54">
        <f>D52*G8</f>
        <v>371</v>
      </c>
      <c r="H52" s="54">
        <f>D52*H8</f>
        <v>265</v>
      </c>
      <c r="I52" s="173">
        <v>532</v>
      </c>
      <c r="J52" s="54">
        <f>I52*J8</f>
        <v>478.8</v>
      </c>
      <c r="K52" s="54">
        <f>I52*K8</f>
        <v>425.6</v>
      </c>
      <c r="L52" s="54">
        <f>I52*L8</f>
        <v>372.4</v>
      </c>
      <c r="M52" s="95">
        <f>I52*M8</f>
        <v>266</v>
      </c>
    </row>
    <row r="53" spans="1:13">
      <c r="A53" s="94"/>
      <c r="B53" s="52" t="s">
        <v>174</v>
      </c>
      <c r="C53" s="52" t="s">
        <v>211</v>
      </c>
      <c r="D53" s="173">
        <v>514</v>
      </c>
      <c r="E53" s="54">
        <f t="shared" ref="E53:E54" si="32">D53*E$8</f>
        <v>462.6</v>
      </c>
      <c r="F53" s="54">
        <f t="shared" ref="F53:F54" si="33">D53*F$8</f>
        <v>411.20000000000005</v>
      </c>
      <c r="G53" s="54">
        <f t="shared" ref="G53:G54" si="34">D53*G$8</f>
        <v>359.79999999999995</v>
      </c>
      <c r="H53" s="54">
        <f t="shared" ref="H53:H54" si="35">D53*H$8</f>
        <v>257</v>
      </c>
      <c r="I53" s="173">
        <v>515</v>
      </c>
      <c r="J53" s="54">
        <f t="shared" ref="J53:J54" si="36">I53*J$8</f>
        <v>463.5</v>
      </c>
      <c r="K53" s="54">
        <f t="shared" ref="K53:K54" si="37">I53*K$8</f>
        <v>412</v>
      </c>
      <c r="L53" s="54">
        <f t="shared" ref="L53:L54" si="38">I53*L$8</f>
        <v>360.5</v>
      </c>
      <c r="M53" s="95">
        <f t="shared" ref="M53:M54" si="39">I53*M$8</f>
        <v>257.5</v>
      </c>
    </row>
    <row r="54" spans="1:13">
      <c r="A54" s="94"/>
      <c r="B54" s="52" t="s">
        <v>175</v>
      </c>
      <c r="C54" s="52" t="s">
        <v>212</v>
      </c>
      <c r="D54" s="173">
        <v>440</v>
      </c>
      <c r="E54" s="54">
        <f t="shared" si="32"/>
        <v>396</v>
      </c>
      <c r="F54" s="54">
        <f t="shared" si="33"/>
        <v>352</v>
      </c>
      <c r="G54" s="54">
        <f t="shared" si="34"/>
        <v>308</v>
      </c>
      <c r="H54" s="54">
        <f t="shared" si="35"/>
        <v>220</v>
      </c>
      <c r="I54" s="173">
        <v>440</v>
      </c>
      <c r="J54" s="54">
        <f t="shared" si="36"/>
        <v>396</v>
      </c>
      <c r="K54" s="54">
        <f t="shared" si="37"/>
        <v>352</v>
      </c>
      <c r="L54" s="54">
        <f t="shared" si="38"/>
        <v>308</v>
      </c>
      <c r="M54" s="95">
        <f t="shared" si="39"/>
        <v>220</v>
      </c>
    </row>
    <row r="55" spans="1:13">
      <c r="A55" s="94"/>
      <c r="B55" s="52" t="s">
        <v>29</v>
      </c>
      <c r="C55" s="52" t="s">
        <v>54</v>
      </c>
      <c r="D55" s="53">
        <v>510</v>
      </c>
      <c r="E55" s="54">
        <f>D55*E8</f>
        <v>459</v>
      </c>
      <c r="F55" s="54">
        <f>D55*F8</f>
        <v>408</v>
      </c>
      <c r="G55" s="54">
        <f>D55*G8</f>
        <v>357</v>
      </c>
      <c r="H55" s="54">
        <f>D55*H8</f>
        <v>255</v>
      </c>
      <c r="I55" s="53">
        <v>489</v>
      </c>
      <c r="J55" s="54">
        <f>I55*J8</f>
        <v>440.1</v>
      </c>
      <c r="K55" s="54">
        <f>I55*K8</f>
        <v>391.20000000000005</v>
      </c>
      <c r="L55" s="54">
        <f>I55*L8</f>
        <v>342.29999999999995</v>
      </c>
      <c r="M55" s="95">
        <f>I55*M8</f>
        <v>244.5</v>
      </c>
    </row>
    <row r="56" spans="1:13">
      <c r="A56" s="94"/>
      <c r="B56" s="52" t="s">
        <v>16</v>
      </c>
      <c r="C56" s="52" t="s">
        <v>108</v>
      </c>
      <c r="D56" s="57">
        <v>546</v>
      </c>
      <c r="E56" s="54">
        <f>D56*E8</f>
        <v>491.40000000000003</v>
      </c>
      <c r="F56" s="54">
        <f>D56*F8</f>
        <v>436.8</v>
      </c>
      <c r="G56" s="54">
        <f>D56*G8</f>
        <v>382.2</v>
      </c>
      <c r="H56" s="54">
        <f>D56*H8</f>
        <v>273</v>
      </c>
      <c r="I56" s="57">
        <v>542</v>
      </c>
      <c r="J56" s="54">
        <f>I56*J8</f>
        <v>487.8</v>
      </c>
      <c r="K56" s="54">
        <f>I56*K8</f>
        <v>433.6</v>
      </c>
      <c r="L56" s="54">
        <f>I56*L8</f>
        <v>379.4</v>
      </c>
      <c r="M56" s="95">
        <f>I56*M8</f>
        <v>271</v>
      </c>
    </row>
    <row r="57" spans="1:13">
      <c r="A57" s="94"/>
      <c r="B57" s="52" t="s">
        <v>17</v>
      </c>
      <c r="C57" s="52" t="s">
        <v>90</v>
      </c>
      <c r="D57" s="53">
        <v>485</v>
      </c>
      <c r="E57" s="54">
        <f>D57*E8</f>
        <v>436.5</v>
      </c>
      <c r="F57" s="54">
        <f>D57*F8</f>
        <v>388</v>
      </c>
      <c r="G57" s="54">
        <f>D57*G8</f>
        <v>339.5</v>
      </c>
      <c r="H57" s="54">
        <f>D57*H8</f>
        <v>242.5</v>
      </c>
      <c r="I57" s="53">
        <v>484</v>
      </c>
      <c r="J57" s="54">
        <f>I57*J8</f>
        <v>435.6</v>
      </c>
      <c r="K57" s="54">
        <f>I57*K8</f>
        <v>387.20000000000005</v>
      </c>
      <c r="L57" s="54">
        <f>I57*L8</f>
        <v>338.79999999999995</v>
      </c>
      <c r="M57" s="95">
        <f>I57*M8</f>
        <v>242</v>
      </c>
    </row>
    <row r="58" spans="1:13" ht="13.5" thickBot="1">
      <c r="A58" s="96"/>
      <c r="B58" s="97" t="s">
        <v>18</v>
      </c>
      <c r="C58" s="97" t="s">
        <v>213</v>
      </c>
      <c r="D58" s="117">
        <v>559</v>
      </c>
      <c r="E58" s="99">
        <f>D58*E8</f>
        <v>503.1</v>
      </c>
      <c r="F58" s="99">
        <f>D58*F8</f>
        <v>447.20000000000005</v>
      </c>
      <c r="G58" s="99">
        <f>D58*G8</f>
        <v>391.29999999999995</v>
      </c>
      <c r="H58" s="99">
        <f>D58*H8</f>
        <v>279.5</v>
      </c>
      <c r="I58" s="117">
        <v>556</v>
      </c>
      <c r="J58" s="99">
        <f>I58*J8</f>
        <v>500.40000000000003</v>
      </c>
      <c r="K58" s="99">
        <f>I58*K8</f>
        <v>444.8</v>
      </c>
      <c r="L58" s="99">
        <f>I58*L8</f>
        <v>389.2</v>
      </c>
      <c r="M58" s="100">
        <f>I58*M8</f>
        <v>278</v>
      </c>
    </row>
    <row r="59" spans="1:13">
      <c r="A59" s="89" t="s">
        <v>22</v>
      </c>
      <c r="B59" s="90" t="s">
        <v>11</v>
      </c>
      <c r="C59" s="90" t="s">
        <v>87</v>
      </c>
      <c r="D59" s="173">
        <v>291</v>
      </c>
      <c r="E59" s="92">
        <f>D59*E8</f>
        <v>261.90000000000003</v>
      </c>
      <c r="F59" s="92">
        <f>D59*F8</f>
        <v>232.8</v>
      </c>
      <c r="G59" s="92">
        <f>D59*G8</f>
        <v>203.7</v>
      </c>
      <c r="H59" s="92">
        <f>D59*H8</f>
        <v>145.5</v>
      </c>
      <c r="I59" s="173">
        <v>329</v>
      </c>
      <c r="J59" s="92">
        <f>I59*J8</f>
        <v>296.10000000000002</v>
      </c>
      <c r="K59" s="92">
        <f>I59*K8</f>
        <v>263.2</v>
      </c>
      <c r="L59" s="92">
        <f>I59*L8</f>
        <v>230.29999999999998</v>
      </c>
      <c r="M59" s="93">
        <f>I59*M8</f>
        <v>164.5</v>
      </c>
    </row>
    <row r="60" spans="1:13">
      <c r="A60" s="94"/>
      <c r="B60" s="52" t="s">
        <v>12</v>
      </c>
      <c r="C60" s="52" t="s">
        <v>120</v>
      </c>
      <c r="D60" s="57">
        <v>355</v>
      </c>
      <c r="E60" s="54">
        <f>D60*E8</f>
        <v>319.5</v>
      </c>
      <c r="F60" s="54">
        <f>D60*F8</f>
        <v>284</v>
      </c>
      <c r="G60" s="54">
        <f>D60*G8</f>
        <v>248.49999999999997</v>
      </c>
      <c r="H60" s="54">
        <f>D60*H8</f>
        <v>177.5</v>
      </c>
      <c r="I60" s="57">
        <v>333</v>
      </c>
      <c r="J60" s="54">
        <f>I60*J8</f>
        <v>299.7</v>
      </c>
      <c r="K60" s="54">
        <f>I60*K8</f>
        <v>266.40000000000003</v>
      </c>
      <c r="L60" s="54">
        <f>I60*L8</f>
        <v>233.1</v>
      </c>
      <c r="M60" s="95">
        <f>I60*M8</f>
        <v>166.5</v>
      </c>
    </row>
    <row r="61" spans="1:13">
      <c r="A61" s="94"/>
      <c r="B61" s="52" t="s">
        <v>13</v>
      </c>
      <c r="C61" s="52" t="s">
        <v>85</v>
      </c>
      <c r="D61" s="53">
        <v>366</v>
      </c>
      <c r="E61" s="54">
        <f>D61*E8</f>
        <v>329.40000000000003</v>
      </c>
      <c r="F61" s="54">
        <f>D61*F8</f>
        <v>292.8</v>
      </c>
      <c r="G61" s="54">
        <f>D61*G8</f>
        <v>256.2</v>
      </c>
      <c r="H61" s="54">
        <f>D61*H8</f>
        <v>183</v>
      </c>
      <c r="I61" s="53">
        <v>379</v>
      </c>
      <c r="J61" s="54">
        <f>I61*J8</f>
        <v>341.1</v>
      </c>
      <c r="K61" s="54">
        <f>I61*K8</f>
        <v>303.2</v>
      </c>
      <c r="L61" s="54">
        <f>I61*L8</f>
        <v>265.3</v>
      </c>
      <c r="M61" s="95">
        <f>I61*M8</f>
        <v>189.5</v>
      </c>
    </row>
    <row r="62" spans="1:13">
      <c r="A62" s="94"/>
      <c r="B62" s="52" t="s">
        <v>14</v>
      </c>
      <c r="C62" s="52" t="s">
        <v>214</v>
      </c>
      <c r="D62" s="53">
        <v>388</v>
      </c>
      <c r="E62" s="54">
        <f>D62*E8</f>
        <v>349.2</v>
      </c>
      <c r="F62" s="54">
        <f>D62*F8</f>
        <v>310.40000000000003</v>
      </c>
      <c r="G62" s="54">
        <f>D62*G8</f>
        <v>271.59999999999997</v>
      </c>
      <c r="H62" s="54">
        <f>D62*H8</f>
        <v>194</v>
      </c>
      <c r="I62" s="53">
        <v>367</v>
      </c>
      <c r="J62" s="54">
        <f>I62*J8</f>
        <v>330.3</v>
      </c>
      <c r="K62" s="54">
        <f>I62*K8</f>
        <v>293.60000000000002</v>
      </c>
      <c r="L62" s="54">
        <f>I62*L8</f>
        <v>256.89999999999998</v>
      </c>
      <c r="M62" s="95">
        <f>I62*M8</f>
        <v>183.5</v>
      </c>
    </row>
    <row r="63" spans="1:13">
      <c r="A63" s="94"/>
      <c r="B63" s="52" t="s">
        <v>174</v>
      </c>
      <c r="C63" s="52" t="s">
        <v>215</v>
      </c>
      <c r="D63" s="173">
        <v>227</v>
      </c>
      <c r="E63" s="54">
        <f t="shared" ref="E63:E64" si="40">D63*E$8</f>
        <v>204.3</v>
      </c>
      <c r="F63" s="54">
        <f t="shared" ref="F63:F64" si="41">D63*F$8</f>
        <v>181.60000000000002</v>
      </c>
      <c r="G63" s="54">
        <f t="shared" ref="G63:G64" si="42">D63*G$8</f>
        <v>158.89999999999998</v>
      </c>
      <c r="H63" s="54">
        <f t="shared" ref="H63:H64" si="43">D63*H$8</f>
        <v>113.5</v>
      </c>
      <c r="I63" s="53">
        <v>245</v>
      </c>
      <c r="J63" s="54">
        <f t="shared" ref="J63:J64" si="44">I63*J$8</f>
        <v>220.5</v>
      </c>
      <c r="K63" s="54">
        <f t="shared" ref="K63:K64" si="45">I63*K$8</f>
        <v>196</v>
      </c>
      <c r="L63" s="54">
        <f t="shared" ref="L63:L64" si="46">I63*L$8</f>
        <v>171.5</v>
      </c>
      <c r="M63" s="95">
        <f t="shared" ref="M63:M64" si="47">I63*M$8</f>
        <v>122.5</v>
      </c>
    </row>
    <row r="64" spans="1:13">
      <c r="A64" s="94"/>
      <c r="B64" s="52" t="s">
        <v>175</v>
      </c>
      <c r="C64" s="52" t="s">
        <v>216</v>
      </c>
      <c r="D64" s="173">
        <v>95</v>
      </c>
      <c r="E64" s="54">
        <f t="shared" si="40"/>
        <v>85.5</v>
      </c>
      <c r="F64" s="54">
        <f t="shared" si="41"/>
        <v>76</v>
      </c>
      <c r="G64" s="54">
        <f t="shared" si="42"/>
        <v>66.5</v>
      </c>
      <c r="H64" s="54">
        <f t="shared" si="43"/>
        <v>47.5</v>
      </c>
      <c r="I64" s="173">
        <v>89</v>
      </c>
      <c r="J64" s="54">
        <f t="shared" si="44"/>
        <v>80.100000000000009</v>
      </c>
      <c r="K64" s="54">
        <f t="shared" si="45"/>
        <v>71.2</v>
      </c>
      <c r="L64" s="54">
        <f t="shared" si="46"/>
        <v>62.3</v>
      </c>
      <c r="M64" s="95">
        <f t="shared" si="47"/>
        <v>44.5</v>
      </c>
    </row>
    <row r="65" spans="1:13">
      <c r="A65" s="94"/>
      <c r="B65" s="52" t="s">
        <v>29</v>
      </c>
      <c r="C65" s="52" t="s">
        <v>217</v>
      </c>
      <c r="D65" s="53">
        <v>316</v>
      </c>
      <c r="E65" s="54">
        <f>D65*E8</f>
        <v>284.40000000000003</v>
      </c>
      <c r="F65" s="54">
        <f>D65*F8</f>
        <v>252.8</v>
      </c>
      <c r="G65" s="54">
        <f>D65*G8</f>
        <v>221.2</v>
      </c>
      <c r="H65" s="54">
        <f>D65*H8</f>
        <v>158</v>
      </c>
      <c r="I65" s="53">
        <v>287</v>
      </c>
      <c r="J65" s="54">
        <f>I65*J8</f>
        <v>258.3</v>
      </c>
      <c r="K65" s="54">
        <f>I65*K8</f>
        <v>229.60000000000002</v>
      </c>
      <c r="L65" s="54">
        <f>I65*L8</f>
        <v>200.89999999999998</v>
      </c>
      <c r="M65" s="95">
        <f>I65*M8</f>
        <v>143.5</v>
      </c>
    </row>
    <row r="66" spans="1:13">
      <c r="A66" s="94"/>
      <c r="B66" s="52" t="s">
        <v>16</v>
      </c>
      <c r="C66" s="52" t="s">
        <v>218</v>
      </c>
      <c r="D66" s="173">
        <v>239</v>
      </c>
      <c r="E66" s="54">
        <f>D66*E8</f>
        <v>215.1</v>
      </c>
      <c r="F66" s="54">
        <f>D66*F8</f>
        <v>191.20000000000002</v>
      </c>
      <c r="G66" s="54">
        <f>D66*G8</f>
        <v>167.29999999999998</v>
      </c>
      <c r="H66" s="54">
        <f>D66*H8</f>
        <v>119.5</v>
      </c>
      <c r="I66" s="173">
        <v>273</v>
      </c>
      <c r="J66" s="54">
        <f>I66*J8</f>
        <v>245.70000000000002</v>
      </c>
      <c r="K66" s="54">
        <f>I66*K8</f>
        <v>218.4</v>
      </c>
      <c r="L66" s="54">
        <f>I66*L8</f>
        <v>191.1</v>
      </c>
      <c r="M66" s="95">
        <f>I66*M8</f>
        <v>136.5</v>
      </c>
    </row>
    <row r="67" spans="1:13">
      <c r="A67" s="94"/>
      <c r="B67" s="52" t="s">
        <v>17</v>
      </c>
      <c r="C67" s="52" t="s">
        <v>219</v>
      </c>
      <c r="D67" s="53"/>
      <c r="E67" s="54">
        <f t="shared" ref="E67:E68" si="48">D67*E$8</f>
        <v>0</v>
      </c>
      <c r="F67" s="54">
        <f t="shared" ref="F67:F68" si="49">D67*F$8</f>
        <v>0</v>
      </c>
      <c r="G67" s="54">
        <f t="shared" ref="G67:G68" si="50">D67*G$8</f>
        <v>0</v>
      </c>
      <c r="H67" s="54">
        <f t="shared" ref="H67:H68" si="51">D67*H$8</f>
        <v>0</v>
      </c>
      <c r="I67" s="53"/>
      <c r="J67" s="54">
        <f t="shared" ref="J67:J68" si="52">I67*J$8</f>
        <v>0</v>
      </c>
      <c r="K67" s="54">
        <f t="shared" ref="K67:K68" si="53">I67*K$8</f>
        <v>0</v>
      </c>
      <c r="L67" s="54">
        <f t="shared" ref="L67:L68" si="54">I67*L$8</f>
        <v>0</v>
      </c>
      <c r="M67" s="95">
        <f t="shared" ref="M67:M68" si="55">I67*M$8</f>
        <v>0</v>
      </c>
    </row>
    <row r="68" spans="1:13" ht="13.5" thickBot="1">
      <c r="A68" s="96"/>
      <c r="B68" s="97" t="s">
        <v>18</v>
      </c>
      <c r="C68" s="97" t="s">
        <v>220</v>
      </c>
      <c r="D68" s="98"/>
      <c r="E68" s="99">
        <f t="shared" si="48"/>
        <v>0</v>
      </c>
      <c r="F68" s="99">
        <f t="shared" si="49"/>
        <v>0</v>
      </c>
      <c r="G68" s="99">
        <f t="shared" si="50"/>
        <v>0</v>
      </c>
      <c r="H68" s="99">
        <f t="shared" si="51"/>
        <v>0</v>
      </c>
      <c r="I68" s="98"/>
      <c r="J68" s="99">
        <f t="shared" si="52"/>
        <v>0</v>
      </c>
      <c r="K68" s="99">
        <f t="shared" si="53"/>
        <v>0</v>
      </c>
      <c r="L68" s="99">
        <f t="shared" si="54"/>
        <v>0</v>
      </c>
      <c r="M68" s="100">
        <f t="shared" si="55"/>
        <v>0</v>
      </c>
    </row>
    <row r="69" spans="1:13">
      <c r="A69" s="89" t="s">
        <v>23</v>
      </c>
      <c r="B69" s="90" t="s">
        <v>11</v>
      </c>
      <c r="C69" s="90" t="s">
        <v>221</v>
      </c>
      <c r="D69" s="91">
        <v>487</v>
      </c>
      <c r="E69" s="92">
        <f>D69*E8</f>
        <v>438.3</v>
      </c>
      <c r="F69" s="92">
        <f>D69*F8</f>
        <v>389.6</v>
      </c>
      <c r="G69" s="92">
        <f>D69*G8</f>
        <v>340.9</v>
      </c>
      <c r="H69" s="92">
        <f>D69*H8</f>
        <v>243.5</v>
      </c>
      <c r="I69" s="91">
        <v>484</v>
      </c>
      <c r="J69" s="92">
        <f>I69*J8</f>
        <v>435.6</v>
      </c>
      <c r="K69" s="92">
        <f>I69*K8</f>
        <v>387.20000000000005</v>
      </c>
      <c r="L69" s="92">
        <f>I69*L8</f>
        <v>338.79999999999995</v>
      </c>
      <c r="M69" s="93">
        <f>I69*M8</f>
        <v>242</v>
      </c>
    </row>
    <row r="70" spans="1:13">
      <c r="A70" s="94"/>
      <c r="B70" s="52" t="s">
        <v>12</v>
      </c>
      <c r="C70" s="52" t="s">
        <v>222</v>
      </c>
      <c r="D70" s="57">
        <v>394</v>
      </c>
      <c r="E70" s="54">
        <f>D70*E8</f>
        <v>354.6</v>
      </c>
      <c r="F70" s="54">
        <f>D70*F8</f>
        <v>315.20000000000005</v>
      </c>
      <c r="G70" s="54">
        <f>D70*G8</f>
        <v>275.79999999999995</v>
      </c>
      <c r="H70" s="54">
        <f>D70*H8</f>
        <v>197</v>
      </c>
      <c r="I70" s="57">
        <v>414</v>
      </c>
      <c r="J70" s="54">
        <f>I70*J8</f>
        <v>372.6</v>
      </c>
      <c r="K70" s="54">
        <f>I70*K8</f>
        <v>331.20000000000005</v>
      </c>
      <c r="L70" s="54">
        <f>I70*L8</f>
        <v>289.79999999999995</v>
      </c>
      <c r="M70" s="95">
        <f>I70*M8</f>
        <v>207</v>
      </c>
    </row>
    <row r="71" spans="1:13">
      <c r="A71" s="94"/>
      <c r="B71" s="52" t="s">
        <v>13</v>
      </c>
      <c r="C71" s="52" t="s">
        <v>89</v>
      </c>
      <c r="D71" s="53">
        <v>427</v>
      </c>
      <c r="E71" s="54">
        <f>D71*E8</f>
        <v>384.3</v>
      </c>
      <c r="F71" s="54">
        <f>D71*F8</f>
        <v>341.6</v>
      </c>
      <c r="G71" s="54">
        <f>D71*G8</f>
        <v>298.89999999999998</v>
      </c>
      <c r="H71" s="54">
        <f>D71*H8</f>
        <v>213.5</v>
      </c>
      <c r="I71" s="53">
        <v>422</v>
      </c>
      <c r="J71" s="54">
        <f>I71*J8</f>
        <v>379.8</v>
      </c>
      <c r="K71" s="54">
        <f>I71*K8</f>
        <v>337.6</v>
      </c>
      <c r="L71" s="54">
        <f>I71*L8</f>
        <v>295.39999999999998</v>
      </c>
      <c r="M71" s="95">
        <f>I71*M8</f>
        <v>211</v>
      </c>
    </row>
    <row r="72" spans="1:13">
      <c r="A72" s="94"/>
      <c r="B72" s="52" t="s">
        <v>14</v>
      </c>
      <c r="C72" s="52" t="s">
        <v>223</v>
      </c>
      <c r="D72" s="53">
        <v>322</v>
      </c>
      <c r="E72" s="54">
        <f>D72*E8</f>
        <v>289.8</v>
      </c>
      <c r="F72" s="54">
        <f>D72*F8</f>
        <v>257.60000000000002</v>
      </c>
      <c r="G72" s="54">
        <f>D72*G8</f>
        <v>225.39999999999998</v>
      </c>
      <c r="H72" s="54">
        <f>D72*H8</f>
        <v>161</v>
      </c>
      <c r="I72" s="53">
        <v>311</v>
      </c>
      <c r="J72" s="54">
        <f>I72*J8</f>
        <v>279.90000000000003</v>
      </c>
      <c r="K72" s="54">
        <f>I72*K8</f>
        <v>248.8</v>
      </c>
      <c r="L72" s="54">
        <f>I72*L8</f>
        <v>217.7</v>
      </c>
      <c r="M72" s="95">
        <f>I72*M8</f>
        <v>155.5</v>
      </c>
    </row>
    <row r="73" spans="1:13">
      <c r="A73" s="94"/>
      <c r="B73" s="52" t="s">
        <v>174</v>
      </c>
      <c r="C73" s="52" t="s">
        <v>224</v>
      </c>
      <c r="D73" s="53"/>
      <c r="E73" s="54">
        <f t="shared" ref="E73:E74" si="56">D73*E$8</f>
        <v>0</v>
      </c>
      <c r="F73" s="54">
        <f t="shared" ref="F73:F74" si="57">D73*F$8</f>
        <v>0</v>
      </c>
      <c r="G73" s="54">
        <f t="shared" ref="G73:G74" si="58">D73*G$8</f>
        <v>0</v>
      </c>
      <c r="H73" s="54">
        <f t="shared" ref="H73:H74" si="59">D73*H$8</f>
        <v>0</v>
      </c>
      <c r="I73" s="53"/>
      <c r="J73" s="54">
        <f t="shared" ref="J73:J74" si="60">I73*J$8</f>
        <v>0</v>
      </c>
      <c r="K73" s="54">
        <f t="shared" ref="K73:K74" si="61">I73*K$8</f>
        <v>0</v>
      </c>
      <c r="L73" s="54">
        <f t="shared" ref="L73:L74" si="62">I73*L$8</f>
        <v>0</v>
      </c>
      <c r="M73" s="95">
        <f t="shared" ref="M73:M74" si="63">I73*M$8</f>
        <v>0</v>
      </c>
    </row>
    <row r="74" spans="1:13">
      <c r="A74" s="94"/>
      <c r="B74" s="52" t="s">
        <v>175</v>
      </c>
      <c r="C74" s="52" t="s">
        <v>225</v>
      </c>
      <c r="D74" s="53"/>
      <c r="E74" s="54">
        <f t="shared" si="56"/>
        <v>0</v>
      </c>
      <c r="F74" s="54">
        <f t="shared" si="57"/>
        <v>0</v>
      </c>
      <c r="G74" s="54">
        <f t="shared" si="58"/>
        <v>0</v>
      </c>
      <c r="H74" s="54">
        <f t="shared" si="59"/>
        <v>0</v>
      </c>
      <c r="I74" s="53"/>
      <c r="J74" s="54">
        <f t="shared" si="60"/>
        <v>0</v>
      </c>
      <c r="K74" s="54">
        <f t="shared" si="61"/>
        <v>0</v>
      </c>
      <c r="L74" s="54">
        <f t="shared" si="62"/>
        <v>0</v>
      </c>
      <c r="M74" s="95">
        <f t="shared" si="63"/>
        <v>0</v>
      </c>
    </row>
    <row r="75" spans="1:13">
      <c r="A75" s="94"/>
      <c r="B75" s="52" t="s">
        <v>29</v>
      </c>
      <c r="C75" s="52" t="s">
        <v>143</v>
      </c>
      <c r="D75" s="53">
        <v>127</v>
      </c>
      <c r="E75" s="54">
        <f>D75*E8</f>
        <v>114.3</v>
      </c>
      <c r="F75" s="54">
        <f>D75*F8</f>
        <v>101.60000000000001</v>
      </c>
      <c r="G75" s="54">
        <f>D75*G8</f>
        <v>88.899999999999991</v>
      </c>
      <c r="H75" s="54">
        <f>D75*H8</f>
        <v>63.5</v>
      </c>
      <c r="I75" s="57">
        <v>498</v>
      </c>
      <c r="J75" s="54">
        <f>I75*J8</f>
        <v>448.2</v>
      </c>
      <c r="K75" s="54">
        <f>I75*K8</f>
        <v>398.40000000000003</v>
      </c>
      <c r="L75" s="54">
        <f>I75*L8</f>
        <v>348.59999999999997</v>
      </c>
      <c r="M75" s="95">
        <f>I75*M8</f>
        <v>249</v>
      </c>
    </row>
    <row r="76" spans="1:13">
      <c r="A76" s="94"/>
      <c r="B76" s="52" t="s">
        <v>16</v>
      </c>
      <c r="C76" s="52" t="s">
        <v>226</v>
      </c>
      <c r="D76" s="57">
        <v>442</v>
      </c>
      <c r="E76" s="54">
        <f>D76*E8</f>
        <v>397.8</v>
      </c>
      <c r="F76" s="54">
        <f>D76*F8</f>
        <v>353.6</v>
      </c>
      <c r="G76" s="54">
        <f>D76*G8</f>
        <v>309.39999999999998</v>
      </c>
      <c r="H76" s="54">
        <f>D76*H8</f>
        <v>221</v>
      </c>
      <c r="I76" s="57">
        <v>447</v>
      </c>
      <c r="J76" s="54">
        <f>I76*J8</f>
        <v>402.3</v>
      </c>
      <c r="K76" s="54">
        <f>I76*K8</f>
        <v>357.6</v>
      </c>
      <c r="L76" s="54">
        <f>I76*L8</f>
        <v>312.89999999999998</v>
      </c>
      <c r="M76" s="95">
        <f>I76*M8</f>
        <v>223.5</v>
      </c>
    </row>
    <row r="77" spans="1:13">
      <c r="A77" s="94"/>
      <c r="B77" s="52" t="s">
        <v>17</v>
      </c>
      <c r="C77" s="52" t="s">
        <v>144</v>
      </c>
      <c r="D77" s="57"/>
      <c r="E77" s="54">
        <f t="shared" ref="E77:E78" si="64">D77*E$8</f>
        <v>0</v>
      </c>
      <c r="F77" s="54">
        <f t="shared" ref="F77:F78" si="65">D77*F$8</f>
        <v>0</v>
      </c>
      <c r="G77" s="54">
        <f t="shared" ref="G77:G78" si="66">D77*G$8</f>
        <v>0</v>
      </c>
      <c r="H77" s="54">
        <f t="shared" ref="H77:H78" si="67">D77*H$8</f>
        <v>0</v>
      </c>
      <c r="I77" s="53"/>
      <c r="J77" s="54">
        <f t="shared" ref="J77:J78" si="68">I77*J$8</f>
        <v>0</v>
      </c>
      <c r="K77" s="54">
        <f t="shared" ref="K77:K78" si="69">I77*K$8</f>
        <v>0</v>
      </c>
      <c r="L77" s="54">
        <f t="shared" ref="L77:L78" si="70">I77*L$8</f>
        <v>0</v>
      </c>
      <c r="M77" s="95">
        <f t="shared" ref="M77:M78" si="71">I77*M$8</f>
        <v>0</v>
      </c>
    </row>
    <row r="78" spans="1:13" ht="13.5" thickBot="1">
      <c r="A78" s="96"/>
      <c r="B78" s="97" t="s">
        <v>18</v>
      </c>
      <c r="C78" s="97" t="s">
        <v>227</v>
      </c>
      <c r="D78" s="117"/>
      <c r="E78" s="99">
        <f t="shared" si="64"/>
        <v>0</v>
      </c>
      <c r="F78" s="99">
        <f t="shared" si="65"/>
        <v>0</v>
      </c>
      <c r="G78" s="99">
        <f t="shared" si="66"/>
        <v>0</v>
      </c>
      <c r="H78" s="99">
        <f t="shared" si="67"/>
        <v>0</v>
      </c>
      <c r="I78" s="98"/>
      <c r="J78" s="99">
        <f t="shared" si="68"/>
        <v>0</v>
      </c>
      <c r="K78" s="99">
        <f t="shared" si="69"/>
        <v>0</v>
      </c>
      <c r="L78" s="99">
        <f t="shared" si="70"/>
        <v>0</v>
      </c>
      <c r="M78" s="100">
        <f t="shared" si="71"/>
        <v>0</v>
      </c>
    </row>
    <row r="79" spans="1:13">
      <c r="A79" s="89" t="s">
        <v>24</v>
      </c>
      <c r="B79" s="90" t="s">
        <v>11</v>
      </c>
      <c r="C79" s="90" t="s">
        <v>228</v>
      </c>
      <c r="D79" s="91">
        <v>506</v>
      </c>
      <c r="E79" s="92">
        <f>D79*E8</f>
        <v>455.40000000000003</v>
      </c>
      <c r="F79" s="92">
        <f>D79*F8</f>
        <v>404.8</v>
      </c>
      <c r="G79" s="92">
        <f>D79*G8</f>
        <v>354.2</v>
      </c>
      <c r="H79" s="92">
        <f>D79*H8</f>
        <v>253</v>
      </c>
      <c r="I79" s="91">
        <v>507</v>
      </c>
      <c r="J79" s="92">
        <f>I79*J8</f>
        <v>456.3</v>
      </c>
      <c r="K79" s="92">
        <f>I79*K8</f>
        <v>405.6</v>
      </c>
      <c r="L79" s="92">
        <f>I79*L8</f>
        <v>354.9</v>
      </c>
      <c r="M79" s="93">
        <f>I79*M8</f>
        <v>253.5</v>
      </c>
    </row>
    <row r="80" spans="1:13">
      <c r="A80" s="94"/>
      <c r="B80" s="52" t="s">
        <v>12</v>
      </c>
      <c r="C80" s="52" t="s">
        <v>229</v>
      </c>
      <c r="D80" s="57">
        <v>426</v>
      </c>
      <c r="E80" s="54">
        <f>D80*E8</f>
        <v>383.40000000000003</v>
      </c>
      <c r="F80" s="54">
        <f>D80*F8</f>
        <v>340.8</v>
      </c>
      <c r="G80" s="54">
        <f>D80*G8</f>
        <v>298.2</v>
      </c>
      <c r="H80" s="54">
        <f>D80*H8</f>
        <v>213</v>
      </c>
      <c r="I80" s="57">
        <v>429</v>
      </c>
      <c r="J80" s="54">
        <f>I80*J8</f>
        <v>386.1</v>
      </c>
      <c r="K80" s="54">
        <f>I80*K8</f>
        <v>343.20000000000005</v>
      </c>
      <c r="L80" s="54">
        <f>I80*L8</f>
        <v>300.29999999999995</v>
      </c>
      <c r="M80" s="95">
        <f>I80*M8</f>
        <v>214.5</v>
      </c>
    </row>
    <row r="81" spans="1:13">
      <c r="A81" s="94"/>
      <c r="B81" s="52" t="s">
        <v>13</v>
      </c>
      <c r="C81" s="52" t="s">
        <v>230</v>
      </c>
      <c r="D81" s="57">
        <v>537</v>
      </c>
      <c r="E81" s="54">
        <f>D81*E8</f>
        <v>483.3</v>
      </c>
      <c r="F81" s="54">
        <f>D81*F8</f>
        <v>429.6</v>
      </c>
      <c r="G81" s="54">
        <f>D81*G8</f>
        <v>375.9</v>
      </c>
      <c r="H81" s="54">
        <f>D81*H8</f>
        <v>268.5</v>
      </c>
      <c r="I81" s="57">
        <v>541</v>
      </c>
      <c r="J81" s="54">
        <f>I81*J8</f>
        <v>486.90000000000003</v>
      </c>
      <c r="K81" s="54">
        <f>I81*K8</f>
        <v>432.8</v>
      </c>
      <c r="L81" s="54">
        <f>I81*L8</f>
        <v>378.7</v>
      </c>
      <c r="M81" s="95">
        <f>I81*M8</f>
        <v>270.5</v>
      </c>
    </row>
    <row r="82" spans="1:13">
      <c r="A82" s="94"/>
      <c r="B82" s="52" t="s">
        <v>14</v>
      </c>
      <c r="C82" s="52" t="s">
        <v>231</v>
      </c>
      <c r="D82" s="57">
        <v>488</v>
      </c>
      <c r="E82" s="54">
        <f>D82*E8</f>
        <v>439.2</v>
      </c>
      <c r="F82" s="54">
        <f>D82*F8</f>
        <v>390.40000000000003</v>
      </c>
      <c r="G82" s="54">
        <f>D82*G8</f>
        <v>341.59999999999997</v>
      </c>
      <c r="H82" s="54">
        <f>D82*H8</f>
        <v>244</v>
      </c>
      <c r="I82" s="57">
        <v>501</v>
      </c>
      <c r="J82" s="54">
        <f>I82*J8</f>
        <v>450.90000000000003</v>
      </c>
      <c r="K82" s="54">
        <f>I82*K8</f>
        <v>400.8</v>
      </c>
      <c r="L82" s="54">
        <f>I82*L8</f>
        <v>350.7</v>
      </c>
      <c r="M82" s="95">
        <f>I82*M8</f>
        <v>250.5</v>
      </c>
    </row>
    <row r="83" spans="1:13">
      <c r="A83" s="94"/>
      <c r="B83" s="52" t="s">
        <v>174</v>
      </c>
      <c r="C83" s="52" t="s">
        <v>232</v>
      </c>
      <c r="D83" s="57"/>
      <c r="E83" s="54">
        <f t="shared" ref="E83:E84" si="72">D83*E$8</f>
        <v>0</v>
      </c>
      <c r="F83" s="54">
        <f t="shared" ref="F83:F84" si="73">D83*F$8</f>
        <v>0</v>
      </c>
      <c r="G83" s="54">
        <f t="shared" ref="G83:G84" si="74">D83*G$8</f>
        <v>0</v>
      </c>
      <c r="H83" s="54">
        <f t="shared" ref="H83:H84" si="75">D83*H$8</f>
        <v>0</v>
      </c>
      <c r="I83" s="53"/>
      <c r="J83" s="54">
        <f t="shared" ref="J83:J84" si="76">I83*J$8</f>
        <v>0</v>
      </c>
      <c r="K83" s="54">
        <f t="shared" ref="K83:K84" si="77">I83*K$8</f>
        <v>0</v>
      </c>
      <c r="L83" s="54">
        <f t="shared" ref="L83:L84" si="78">I83*L$8</f>
        <v>0</v>
      </c>
      <c r="M83" s="95">
        <f t="shared" ref="M83:M84" si="79">I83*M$8</f>
        <v>0</v>
      </c>
    </row>
    <row r="84" spans="1:13">
      <c r="A84" s="94"/>
      <c r="B84" s="52" t="s">
        <v>175</v>
      </c>
      <c r="C84" s="52" t="s">
        <v>233</v>
      </c>
      <c r="D84" s="57"/>
      <c r="E84" s="54">
        <f t="shared" si="72"/>
        <v>0</v>
      </c>
      <c r="F84" s="54">
        <f t="shared" si="73"/>
        <v>0</v>
      </c>
      <c r="G84" s="54">
        <f t="shared" si="74"/>
        <v>0</v>
      </c>
      <c r="H84" s="54">
        <f t="shared" si="75"/>
        <v>0</v>
      </c>
      <c r="I84" s="53"/>
      <c r="J84" s="54">
        <f t="shared" si="76"/>
        <v>0</v>
      </c>
      <c r="K84" s="54">
        <f t="shared" si="77"/>
        <v>0</v>
      </c>
      <c r="L84" s="54">
        <f t="shared" si="78"/>
        <v>0</v>
      </c>
      <c r="M84" s="95">
        <f t="shared" si="79"/>
        <v>0</v>
      </c>
    </row>
    <row r="85" spans="1:13">
      <c r="A85" s="94"/>
      <c r="B85" s="52" t="s">
        <v>29</v>
      </c>
      <c r="C85" s="52" t="s">
        <v>234</v>
      </c>
      <c r="D85" s="57">
        <v>523</v>
      </c>
      <c r="E85" s="54">
        <f>D85*E8</f>
        <v>470.7</v>
      </c>
      <c r="F85" s="54">
        <f>D85*F8</f>
        <v>418.40000000000003</v>
      </c>
      <c r="G85" s="54">
        <f>D85*G8</f>
        <v>366.09999999999997</v>
      </c>
      <c r="H85" s="54">
        <f>D85*H8</f>
        <v>261.5</v>
      </c>
      <c r="I85" s="57">
        <v>522</v>
      </c>
      <c r="J85" s="54">
        <f>I85*J8</f>
        <v>469.8</v>
      </c>
      <c r="K85" s="54">
        <f>I85*K8</f>
        <v>417.6</v>
      </c>
      <c r="L85" s="54">
        <f>I85*L8</f>
        <v>365.4</v>
      </c>
      <c r="M85" s="95">
        <f>I85*M8</f>
        <v>261</v>
      </c>
    </row>
    <row r="86" spans="1:13">
      <c r="A86" s="94"/>
      <c r="B86" s="52" t="s">
        <v>16</v>
      </c>
      <c r="C86" s="52" t="s">
        <v>235</v>
      </c>
      <c r="D86" s="57">
        <v>399</v>
      </c>
      <c r="E86" s="54">
        <f>D86*E8</f>
        <v>359.1</v>
      </c>
      <c r="F86" s="54">
        <f>D86*F8</f>
        <v>319.20000000000005</v>
      </c>
      <c r="G86" s="54">
        <f>D86*G8</f>
        <v>279.29999999999995</v>
      </c>
      <c r="H86" s="54">
        <f>D86*H8</f>
        <v>199.5</v>
      </c>
      <c r="I86" s="57">
        <v>403</v>
      </c>
      <c r="J86" s="54">
        <f>I86*J8</f>
        <v>362.7</v>
      </c>
      <c r="K86" s="54">
        <f>I86*K8</f>
        <v>322.40000000000003</v>
      </c>
      <c r="L86" s="54">
        <f>I86*L8</f>
        <v>282.09999999999997</v>
      </c>
      <c r="M86" s="95">
        <f>I86*M8</f>
        <v>201.5</v>
      </c>
    </row>
    <row r="87" spans="1:13">
      <c r="A87" s="94"/>
      <c r="B87" s="52" t="s">
        <v>17</v>
      </c>
      <c r="C87" s="52" t="s">
        <v>236</v>
      </c>
      <c r="D87" s="57"/>
      <c r="E87" s="54">
        <f t="shared" ref="E87:E88" si="80">D87*E$8</f>
        <v>0</v>
      </c>
      <c r="F87" s="54">
        <f t="shared" ref="F87:F88" si="81">D87*F$8</f>
        <v>0</v>
      </c>
      <c r="G87" s="54">
        <f t="shared" ref="G87:G88" si="82">D87*G$8</f>
        <v>0</v>
      </c>
      <c r="H87" s="54">
        <f t="shared" ref="H87:H88" si="83">D87*H$8</f>
        <v>0</v>
      </c>
      <c r="I87" s="53"/>
      <c r="J87" s="54">
        <f t="shared" ref="J87:J88" si="84">I87*J$8</f>
        <v>0</v>
      </c>
      <c r="K87" s="54">
        <f t="shared" ref="K87:K88" si="85">I87*K$8</f>
        <v>0</v>
      </c>
      <c r="L87" s="54">
        <f t="shared" ref="L87:L88" si="86">I87*L$8</f>
        <v>0</v>
      </c>
      <c r="M87" s="95">
        <f t="shared" ref="M87:M88" si="87">I87*M$8</f>
        <v>0</v>
      </c>
    </row>
    <row r="88" spans="1:13" ht="13.5" thickBot="1">
      <c r="A88" s="96"/>
      <c r="B88" s="97" t="s">
        <v>18</v>
      </c>
      <c r="C88" s="97" t="s">
        <v>237</v>
      </c>
      <c r="D88" s="117"/>
      <c r="E88" s="99">
        <f t="shared" si="80"/>
        <v>0</v>
      </c>
      <c r="F88" s="99">
        <f t="shared" si="81"/>
        <v>0</v>
      </c>
      <c r="G88" s="99">
        <f t="shared" si="82"/>
        <v>0</v>
      </c>
      <c r="H88" s="99">
        <f t="shared" si="83"/>
        <v>0</v>
      </c>
      <c r="I88" s="98"/>
      <c r="J88" s="99">
        <f t="shared" si="84"/>
        <v>0</v>
      </c>
      <c r="K88" s="99">
        <f t="shared" si="85"/>
        <v>0</v>
      </c>
      <c r="L88" s="99">
        <f t="shared" si="86"/>
        <v>0</v>
      </c>
      <c r="M88" s="100">
        <f t="shared" si="87"/>
        <v>0</v>
      </c>
    </row>
    <row r="89" spans="1:13">
      <c r="A89" s="89" t="s">
        <v>25</v>
      </c>
      <c r="B89" s="90" t="s">
        <v>11</v>
      </c>
      <c r="C89" s="90" t="s">
        <v>238</v>
      </c>
      <c r="D89" s="91">
        <v>540</v>
      </c>
      <c r="E89" s="92">
        <f>D89*E8</f>
        <v>486</v>
      </c>
      <c r="F89" s="92">
        <f>D89*F8</f>
        <v>432</v>
      </c>
      <c r="G89" s="92">
        <f>D89*G8</f>
        <v>378</v>
      </c>
      <c r="H89" s="92">
        <f>D89*H8</f>
        <v>270</v>
      </c>
      <c r="I89" s="91">
        <v>540</v>
      </c>
      <c r="J89" s="92">
        <f>I89*J8</f>
        <v>486</v>
      </c>
      <c r="K89" s="92">
        <f>I89*K8</f>
        <v>432</v>
      </c>
      <c r="L89" s="92">
        <f>I89*L8</f>
        <v>378</v>
      </c>
      <c r="M89" s="93">
        <f>I89*M8</f>
        <v>270</v>
      </c>
    </row>
    <row r="90" spans="1:13">
      <c r="A90" s="94"/>
      <c r="B90" s="52" t="s">
        <v>12</v>
      </c>
      <c r="C90" s="52" t="s">
        <v>239</v>
      </c>
      <c r="D90" s="57">
        <v>530</v>
      </c>
      <c r="E90" s="54">
        <f>D90*E8</f>
        <v>477</v>
      </c>
      <c r="F90" s="54">
        <f>D90*F8</f>
        <v>424</v>
      </c>
      <c r="G90" s="54">
        <f>D90*G8</f>
        <v>371</v>
      </c>
      <c r="H90" s="54">
        <f>D90*H8</f>
        <v>265</v>
      </c>
      <c r="I90" s="57">
        <v>520</v>
      </c>
      <c r="J90" s="54">
        <f>I90*J8</f>
        <v>468</v>
      </c>
      <c r="K90" s="54">
        <f>I90*K8</f>
        <v>416</v>
      </c>
      <c r="L90" s="54">
        <f>I90*L8</f>
        <v>364</v>
      </c>
      <c r="M90" s="95">
        <f>I90*M8</f>
        <v>260</v>
      </c>
    </row>
    <row r="91" spans="1:13">
      <c r="A91" s="94"/>
      <c r="B91" s="52" t="s">
        <v>13</v>
      </c>
      <c r="C91" s="52" t="s">
        <v>91</v>
      </c>
      <c r="D91" s="173">
        <v>510</v>
      </c>
      <c r="E91" s="54">
        <f>D91*E8</f>
        <v>459</v>
      </c>
      <c r="F91" s="54">
        <f>D91*F8</f>
        <v>408</v>
      </c>
      <c r="G91" s="54">
        <f>D91*G8</f>
        <v>357</v>
      </c>
      <c r="H91" s="54">
        <f>D91*H8</f>
        <v>255</v>
      </c>
      <c r="I91" s="53">
        <v>512</v>
      </c>
      <c r="J91" s="54">
        <f>I91*J8</f>
        <v>460.8</v>
      </c>
      <c r="K91" s="54">
        <f>I91*K8</f>
        <v>409.6</v>
      </c>
      <c r="L91" s="54">
        <f>I91*L8</f>
        <v>358.4</v>
      </c>
      <c r="M91" s="95">
        <f>I91*M8</f>
        <v>256</v>
      </c>
    </row>
    <row r="92" spans="1:13">
      <c r="A92" s="94"/>
      <c r="B92" s="52" t="s">
        <v>14</v>
      </c>
      <c r="C92" s="52" t="s">
        <v>92</v>
      </c>
      <c r="D92" s="173">
        <v>514</v>
      </c>
      <c r="E92" s="54">
        <f>D92*E8</f>
        <v>462.6</v>
      </c>
      <c r="F92" s="54">
        <f>D92*F8</f>
        <v>411.20000000000005</v>
      </c>
      <c r="G92" s="54">
        <f>D92*G8</f>
        <v>359.79999999999995</v>
      </c>
      <c r="H92" s="54">
        <f>D92*H8</f>
        <v>257</v>
      </c>
      <c r="I92" s="173">
        <v>508</v>
      </c>
      <c r="J92" s="54">
        <f>I92*J8</f>
        <v>457.2</v>
      </c>
      <c r="K92" s="54">
        <f>I92*K8</f>
        <v>406.40000000000003</v>
      </c>
      <c r="L92" s="54">
        <f>I92*L8</f>
        <v>355.59999999999997</v>
      </c>
      <c r="M92" s="95">
        <f>I92*M8</f>
        <v>254</v>
      </c>
    </row>
    <row r="93" spans="1:13">
      <c r="A93" s="94"/>
      <c r="B93" s="52" t="s">
        <v>174</v>
      </c>
      <c r="C93" s="52" t="s">
        <v>240</v>
      </c>
      <c r="D93" s="53"/>
      <c r="E93" s="54">
        <f t="shared" ref="E93:E94" si="88">D93*E$8</f>
        <v>0</v>
      </c>
      <c r="F93" s="54">
        <f t="shared" ref="F93:F94" si="89">D93*F$8</f>
        <v>0</v>
      </c>
      <c r="G93" s="54">
        <f t="shared" ref="G93:G94" si="90">D93*G$8</f>
        <v>0</v>
      </c>
      <c r="H93" s="54">
        <f t="shared" ref="H93:H94" si="91">D93*H$8</f>
        <v>0</v>
      </c>
      <c r="I93" s="53"/>
      <c r="J93" s="54">
        <f t="shared" ref="J93:J94" si="92">I93*J$8</f>
        <v>0</v>
      </c>
      <c r="K93" s="54">
        <f t="shared" ref="K93:K94" si="93">I93*K$8</f>
        <v>0</v>
      </c>
      <c r="L93" s="54">
        <f t="shared" ref="L93:L94" si="94">I93*L$8</f>
        <v>0</v>
      </c>
      <c r="M93" s="95">
        <f t="shared" ref="M93:M94" si="95">I93*M$8</f>
        <v>0</v>
      </c>
    </row>
    <row r="94" spans="1:13">
      <c r="A94" s="94"/>
      <c r="B94" s="52" t="s">
        <v>175</v>
      </c>
      <c r="C94" s="52" t="s">
        <v>241</v>
      </c>
      <c r="D94" s="53"/>
      <c r="E94" s="54">
        <f t="shared" si="88"/>
        <v>0</v>
      </c>
      <c r="F94" s="54">
        <f t="shared" si="89"/>
        <v>0</v>
      </c>
      <c r="G94" s="54">
        <f t="shared" si="90"/>
        <v>0</v>
      </c>
      <c r="H94" s="54">
        <f t="shared" si="91"/>
        <v>0</v>
      </c>
      <c r="I94" s="53"/>
      <c r="J94" s="54">
        <f t="shared" si="92"/>
        <v>0</v>
      </c>
      <c r="K94" s="54">
        <f t="shared" si="93"/>
        <v>0</v>
      </c>
      <c r="L94" s="54">
        <f t="shared" si="94"/>
        <v>0</v>
      </c>
      <c r="M94" s="95">
        <f t="shared" si="95"/>
        <v>0</v>
      </c>
    </row>
    <row r="95" spans="1:13">
      <c r="A95" s="94"/>
      <c r="B95" s="52" t="s">
        <v>29</v>
      </c>
      <c r="C95" s="52" t="s">
        <v>242</v>
      </c>
      <c r="D95" s="173">
        <v>444</v>
      </c>
      <c r="E95" s="54">
        <f>D95*E8</f>
        <v>399.6</v>
      </c>
      <c r="F95" s="54">
        <f>D95*F8</f>
        <v>355.20000000000005</v>
      </c>
      <c r="G95" s="54">
        <f>D95*G8</f>
        <v>310.79999999999995</v>
      </c>
      <c r="H95" s="54">
        <f>D95*H8</f>
        <v>222</v>
      </c>
      <c r="I95" s="57">
        <v>541</v>
      </c>
      <c r="J95" s="54">
        <f>I95*J8</f>
        <v>486.90000000000003</v>
      </c>
      <c r="K95" s="54">
        <f>I95*K8</f>
        <v>432.8</v>
      </c>
      <c r="L95" s="54">
        <f>I95*L8</f>
        <v>378.7</v>
      </c>
      <c r="M95" s="95">
        <f>I95*M8</f>
        <v>270.5</v>
      </c>
    </row>
    <row r="96" spans="1:13">
      <c r="A96" s="94"/>
      <c r="B96" s="52" t="s">
        <v>16</v>
      </c>
      <c r="C96" s="52" t="s">
        <v>243</v>
      </c>
      <c r="D96" s="57">
        <v>511</v>
      </c>
      <c r="E96" s="54">
        <f>D96*E8</f>
        <v>459.90000000000003</v>
      </c>
      <c r="F96" s="54">
        <f>D96*F8</f>
        <v>408.8</v>
      </c>
      <c r="G96" s="54">
        <f>D96*G8</f>
        <v>357.7</v>
      </c>
      <c r="H96" s="54">
        <f>D96*H8</f>
        <v>255.5</v>
      </c>
      <c r="I96" s="57">
        <v>516</v>
      </c>
      <c r="J96" s="54">
        <f>I96*J8</f>
        <v>464.40000000000003</v>
      </c>
      <c r="K96" s="54">
        <f>I96*K8</f>
        <v>412.8</v>
      </c>
      <c r="L96" s="54">
        <f>I96*L8</f>
        <v>361.2</v>
      </c>
      <c r="M96" s="95">
        <f>I96*M8</f>
        <v>258</v>
      </c>
    </row>
    <row r="97" spans="1:13">
      <c r="A97" s="94"/>
      <c r="B97" s="52" t="s">
        <v>17</v>
      </c>
      <c r="C97" s="52" t="s">
        <v>244</v>
      </c>
      <c r="D97" s="57"/>
      <c r="E97" s="54">
        <f t="shared" ref="E97:E98" si="96">D97*E$8</f>
        <v>0</v>
      </c>
      <c r="F97" s="54">
        <f t="shared" ref="F97:F98" si="97">D97*F$8</f>
        <v>0</v>
      </c>
      <c r="G97" s="54">
        <f t="shared" ref="G97:G98" si="98">D97*G$8</f>
        <v>0</v>
      </c>
      <c r="H97" s="54">
        <f t="shared" ref="H97:H98" si="99">D97*H$8</f>
        <v>0</v>
      </c>
      <c r="I97" s="53"/>
      <c r="J97" s="54">
        <f t="shared" ref="J97:J98" si="100">I97*J$8</f>
        <v>0</v>
      </c>
      <c r="K97" s="54">
        <f t="shared" ref="K97:K98" si="101">I97*K$8</f>
        <v>0</v>
      </c>
      <c r="L97" s="54">
        <f t="shared" ref="L97:L98" si="102">I97*L$8</f>
        <v>0</v>
      </c>
      <c r="M97" s="95">
        <f t="shared" ref="M97:M98" si="103">I97*M$8</f>
        <v>0</v>
      </c>
    </row>
    <row r="98" spans="1:13" ht="13.5" thickBot="1">
      <c r="A98" s="96"/>
      <c r="B98" s="97" t="s">
        <v>18</v>
      </c>
      <c r="C98" s="97" t="s">
        <v>245</v>
      </c>
      <c r="D98" s="117"/>
      <c r="E98" s="99">
        <f t="shared" si="96"/>
        <v>0</v>
      </c>
      <c r="F98" s="99">
        <f t="shared" si="97"/>
        <v>0</v>
      </c>
      <c r="G98" s="99">
        <f t="shared" si="98"/>
        <v>0</v>
      </c>
      <c r="H98" s="99">
        <f t="shared" si="99"/>
        <v>0</v>
      </c>
      <c r="I98" s="98"/>
      <c r="J98" s="99">
        <f t="shared" si="100"/>
        <v>0</v>
      </c>
      <c r="K98" s="99">
        <f t="shared" si="101"/>
        <v>0</v>
      </c>
      <c r="L98" s="99">
        <f t="shared" si="102"/>
        <v>0</v>
      </c>
      <c r="M98" s="100">
        <f t="shared" si="103"/>
        <v>0</v>
      </c>
    </row>
    <row r="99" spans="1:13">
      <c r="A99" s="89" t="s">
        <v>42</v>
      </c>
      <c r="B99" s="90" t="s">
        <v>11</v>
      </c>
      <c r="C99" s="90" t="s">
        <v>246</v>
      </c>
      <c r="D99" s="114">
        <v>294</v>
      </c>
      <c r="E99" s="92">
        <f>D99*E8</f>
        <v>264.60000000000002</v>
      </c>
      <c r="F99" s="92">
        <f>D99*F8</f>
        <v>235.20000000000002</v>
      </c>
      <c r="G99" s="92">
        <f>D99*G8</f>
        <v>205.79999999999998</v>
      </c>
      <c r="H99" s="92">
        <f>D99*H8</f>
        <v>147</v>
      </c>
      <c r="I99" s="114">
        <v>302</v>
      </c>
      <c r="J99" s="92">
        <f>I99*J8</f>
        <v>271.8</v>
      </c>
      <c r="K99" s="92">
        <f>I99*K8</f>
        <v>241.60000000000002</v>
      </c>
      <c r="L99" s="92">
        <f>I99*L8</f>
        <v>211.39999999999998</v>
      </c>
      <c r="M99" s="93">
        <f>I99*M8</f>
        <v>151</v>
      </c>
    </row>
    <row r="100" spans="1:13">
      <c r="A100" s="94"/>
      <c r="B100" s="52" t="s">
        <v>12</v>
      </c>
      <c r="C100" s="52" t="s">
        <v>247</v>
      </c>
      <c r="D100" s="57">
        <v>231</v>
      </c>
      <c r="E100" s="54">
        <f>D100*E8</f>
        <v>207.9</v>
      </c>
      <c r="F100" s="54">
        <f>D100*F8</f>
        <v>184.8</v>
      </c>
      <c r="G100" s="54">
        <f>D100*G8</f>
        <v>161.69999999999999</v>
      </c>
      <c r="H100" s="54">
        <f>D100*H8</f>
        <v>115.5</v>
      </c>
      <c r="I100" s="57">
        <v>248</v>
      </c>
      <c r="J100" s="54">
        <f>I100*J8</f>
        <v>223.20000000000002</v>
      </c>
      <c r="K100" s="54">
        <f>I100*K8</f>
        <v>198.4</v>
      </c>
      <c r="L100" s="54">
        <f>I100*L8</f>
        <v>173.6</v>
      </c>
      <c r="M100" s="95">
        <f>I100*M8</f>
        <v>124</v>
      </c>
    </row>
    <row r="101" spans="1:13">
      <c r="A101" s="94"/>
      <c r="B101" s="52" t="s">
        <v>13</v>
      </c>
      <c r="C101" s="52" t="s">
        <v>248</v>
      </c>
      <c r="D101" s="173">
        <v>282</v>
      </c>
      <c r="E101" s="54">
        <f>D101*E8</f>
        <v>253.8</v>
      </c>
      <c r="F101" s="54">
        <f>D101*F8</f>
        <v>225.60000000000002</v>
      </c>
      <c r="G101" s="54">
        <f>D101*G8</f>
        <v>197.39999999999998</v>
      </c>
      <c r="H101" s="54">
        <f>D101*H8</f>
        <v>141</v>
      </c>
      <c r="I101" s="173">
        <v>276</v>
      </c>
      <c r="J101" s="54">
        <f>I101*J8</f>
        <v>248.4</v>
      </c>
      <c r="K101" s="54">
        <f>I101*K8</f>
        <v>220.8</v>
      </c>
      <c r="L101" s="54">
        <f>I101*L8</f>
        <v>193.2</v>
      </c>
      <c r="M101" s="95">
        <f>I101*M8</f>
        <v>138</v>
      </c>
    </row>
    <row r="102" spans="1:13">
      <c r="A102" s="94"/>
      <c r="B102" s="52" t="s">
        <v>14</v>
      </c>
      <c r="C102" s="52" t="s">
        <v>249</v>
      </c>
      <c r="D102" s="53">
        <v>173</v>
      </c>
      <c r="E102" s="54">
        <f>D102*E8</f>
        <v>155.70000000000002</v>
      </c>
      <c r="F102" s="54">
        <f>D102*F8</f>
        <v>138.4</v>
      </c>
      <c r="G102" s="54">
        <f>D102*G8</f>
        <v>121.1</v>
      </c>
      <c r="H102" s="54">
        <f>D102*H8</f>
        <v>86.5</v>
      </c>
      <c r="I102" s="173">
        <v>195</v>
      </c>
      <c r="J102" s="54">
        <f>I102*J8</f>
        <v>175.5</v>
      </c>
      <c r="K102" s="54">
        <f>I102*K8</f>
        <v>156</v>
      </c>
      <c r="L102" s="54">
        <f>I102*L8</f>
        <v>136.5</v>
      </c>
      <c r="M102" s="95">
        <f>I102*M8</f>
        <v>97.5</v>
      </c>
    </row>
    <row r="103" spans="1:13">
      <c r="A103" s="94"/>
      <c r="B103" s="52" t="s">
        <v>174</v>
      </c>
      <c r="C103" s="52" t="s">
        <v>250</v>
      </c>
      <c r="D103" s="53"/>
      <c r="E103" s="54">
        <f t="shared" ref="E103:E104" si="104">D103*E$8</f>
        <v>0</v>
      </c>
      <c r="F103" s="54">
        <f t="shared" ref="F103:F104" si="105">D103*F$8</f>
        <v>0</v>
      </c>
      <c r="G103" s="54">
        <f t="shared" ref="G103:G104" si="106">D103*G$8</f>
        <v>0</v>
      </c>
      <c r="H103" s="54">
        <f t="shared" ref="H103:H104" si="107">D103*H$8</f>
        <v>0</v>
      </c>
      <c r="I103" s="53"/>
      <c r="J103" s="54">
        <f t="shared" ref="J103:J104" si="108">I103*J$8</f>
        <v>0</v>
      </c>
      <c r="K103" s="54">
        <f t="shared" ref="K103:K104" si="109">I103*K$8</f>
        <v>0</v>
      </c>
      <c r="L103" s="54">
        <f t="shared" ref="L103:L104" si="110">I103*L$8</f>
        <v>0</v>
      </c>
      <c r="M103" s="95">
        <f t="shared" ref="M103:M104" si="111">I103*M$8</f>
        <v>0</v>
      </c>
    </row>
    <row r="104" spans="1:13">
      <c r="A104" s="94"/>
      <c r="B104" s="52" t="s">
        <v>175</v>
      </c>
      <c r="C104" s="52" t="s">
        <v>251</v>
      </c>
      <c r="D104" s="53"/>
      <c r="E104" s="54">
        <f t="shared" si="104"/>
        <v>0</v>
      </c>
      <c r="F104" s="54">
        <f t="shared" si="105"/>
        <v>0</v>
      </c>
      <c r="G104" s="54">
        <f t="shared" si="106"/>
        <v>0</v>
      </c>
      <c r="H104" s="54">
        <f t="shared" si="107"/>
        <v>0</v>
      </c>
      <c r="I104" s="53"/>
      <c r="J104" s="54">
        <f t="shared" si="108"/>
        <v>0</v>
      </c>
      <c r="K104" s="54">
        <f t="shared" si="109"/>
        <v>0</v>
      </c>
      <c r="L104" s="54">
        <f t="shared" si="110"/>
        <v>0</v>
      </c>
      <c r="M104" s="95">
        <f t="shared" si="111"/>
        <v>0</v>
      </c>
    </row>
    <row r="105" spans="1:13">
      <c r="A105" s="94"/>
      <c r="B105" s="52" t="s">
        <v>29</v>
      </c>
      <c r="C105" s="52" t="s">
        <v>252</v>
      </c>
      <c r="D105" s="173">
        <v>111</v>
      </c>
      <c r="E105" s="54">
        <f>D105*E8</f>
        <v>99.9</v>
      </c>
      <c r="F105" s="54">
        <f>D105*F8</f>
        <v>88.800000000000011</v>
      </c>
      <c r="G105" s="54">
        <f>D105*G8</f>
        <v>77.699999999999989</v>
      </c>
      <c r="H105" s="54">
        <f>D105*H8</f>
        <v>55.5</v>
      </c>
      <c r="I105" s="53">
        <v>80</v>
      </c>
      <c r="J105" s="54">
        <f>I105*J8</f>
        <v>72</v>
      </c>
      <c r="K105" s="54">
        <f>I105*K8</f>
        <v>64</v>
      </c>
      <c r="L105" s="54">
        <f>I105*L8</f>
        <v>56</v>
      </c>
      <c r="M105" s="95">
        <f>I105*M8</f>
        <v>40</v>
      </c>
    </row>
    <row r="106" spans="1:13">
      <c r="A106" s="94"/>
      <c r="B106" s="52" t="s">
        <v>16</v>
      </c>
      <c r="C106" s="52" t="s">
        <v>253</v>
      </c>
      <c r="D106" s="53">
        <v>117</v>
      </c>
      <c r="E106" s="54">
        <f>D106*E8</f>
        <v>105.3</v>
      </c>
      <c r="F106" s="54">
        <f>D106*F8</f>
        <v>93.600000000000009</v>
      </c>
      <c r="G106" s="54">
        <f>D106*G8</f>
        <v>81.899999999999991</v>
      </c>
      <c r="H106" s="54">
        <f>D106*H8</f>
        <v>58.5</v>
      </c>
      <c r="I106" s="53">
        <v>80</v>
      </c>
      <c r="J106" s="54">
        <f>I106*J8</f>
        <v>72</v>
      </c>
      <c r="K106" s="54">
        <f>I106*K8</f>
        <v>64</v>
      </c>
      <c r="L106" s="54">
        <f>I106*L8</f>
        <v>56</v>
      </c>
      <c r="M106" s="95">
        <f>I106*M8</f>
        <v>40</v>
      </c>
    </row>
    <row r="107" spans="1:13">
      <c r="A107" s="94"/>
      <c r="B107" s="52" t="s">
        <v>17</v>
      </c>
      <c r="C107" s="52" t="s">
        <v>254</v>
      </c>
      <c r="D107" s="53">
        <v>280</v>
      </c>
      <c r="E107" s="54">
        <f>D107*E8</f>
        <v>252</v>
      </c>
      <c r="F107" s="54">
        <f>D107*F8</f>
        <v>224</v>
      </c>
      <c r="G107" s="54">
        <f>D107*G8</f>
        <v>196</v>
      </c>
      <c r="H107" s="54">
        <f>D107*H8</f>
        <v>140</v>
      </c>
      <c r="I107" s="53">
        <v>273</v>
      </c>
      <c r="J107" s="54">
        <f>I107*J8</f>
        <v>245.70000000000002</v>
      </c>
      <c r="K107" s="54">
        <f>I107*K8</f>
        <v>218.4</v>
      </c>
      <c r="L107" s="54">
        <f>I107*L8</f>
        <v>191.1</v>
      </c>
      <c r="M107" s="95">
        <f>I107*M8</f>
        <v>136.5</v>
      </c>
    </row>
    <row r="108" spans="1:13" ht="13.5" thickBot="1">
      <c r="A108" s="96"/>
      <c r="B108" s="97" t="s">
        <v>18</v>
      </c>
      <c r="C108" s="97" t="s">
        <v>255</v>
      </c>
      <c r="D108" s="98">
        <v>291</v>
      </c>
      <c r="E108" s="99">
        <f>D108*E8</f>
        <v>261.90000000000003</v>
      </c>
      <c r="F108" s="99">
        <f>D108*F8</f>
        <v>232.8</v>
      </c>
      <c r="G108" s="99">
        <f>D108*G8</f>
        <v>203.7</v>
      </c>
      <c r="H108" s="99">
        <f>D108*H8</f>
        <v>145.5</v>
      </c>
      <c r="I108" s="98">
        <v>323</v>
      </c>
      <c r="J108" s="99">
        <f>I108*J8</f>
        <v>290.7</v>
      </c>
      <c r="K108" s="99">
        <f>I108*K8</f>
        <v>258.40000000000003</v>
      </c>
      <c r="L108" s="99">
        <f>I108*L8</f>
        <v>226.1</v>
      </c>
      <c r="M108" s="100">
        <f>I108*M8</f>
        <v>161.5</v>
      </c>
    </row>
    <row r="109" spans="1:13">
      <c r="A109" s="89" t="s">
        <v>26</v>
      </c>
      <c r="B109" s="90" t="s">
        <v>11</v>
      </c>
      <c r="C109" s="90" t="s">
        <v>256</v>
      </c>
      <c r="D109" s="118"/>
      <c r="E109" s="92">
        <f t="shared" ref="E109:E110" si="112">D109*E$8</f>
        <v>0</v>
      </c>
      <c r="F109" s="92">
        <f t="shared" ref="F109:F110" si="113">D109*F$8</f>
        <v>0</v>
      </c>
      <c r="G109" s="92">
        <f t="shared" ref="G109:G110" si="114">D109*G$8</f>
        <v>0</v>
      </c>
      <c r="H109" s="92">
        <f t="shared" ref="H109:H110" si="115">D109*H$8</f>
        <v>0</v>
      </c>
      <c r="I109" s="114"/>
      <c r="J109" s="92">
        <f t="shared" ref="J109:J110" si="116">I109*J$8</f>
        <v>0</v>
      </c>
      <c r="K109" s="92">
        <f t="shared" ref="K109:K110" si="117">I109*K$8</f>
        <v>0</v>
      </c>
      <c r="L109" s="92">
        <f t="shared" ref="L109:L110" si="118">I109*L$8</f>
        <v>0</v>
      </c>
      <c r="M109" s="93">
        <f t="shared" ref="M109:M110" si="119">I109*M$8</f>
        <v>0</v>
      </c>
    </row>
    <row r="110" spans="1:13">
      <c r="A110" s="119"/>
      <c r="B110" s="52" t="s">
        <v>12</v>
      </c>
      <c r="C110" s="52" t="s">
        <v>257</v>
      </c>
      <c r="D110" s="63"/>
      <c r="E110" s="54">
        <f t="shared" si="112"/>
        <v>0</v>
      </c>
      <c r="F110" s="54">
        <f t="shared" si="113"/>
        <v>0</v>
      </c>
      <c r="G110" s="54">
        <f t="shared" si="114"/>
        <v>0</v>
      </c>
      <c r="H110" s="54">
        <f t="shared" si="115"/>
        <v>0</v>
      </c>
      <c r="I110" s="53"/>
      <c r="J110" s="54">
        <f t="shared" si="116"/>
        <v>0</v>
      </c>
      <c r="K110" s="54">
        <f t="shared" si="117"/>
        <v>0</v>
      </c>
      <c r="L110" s="54">
        <f t="shared" si="118"/>
        <v>0</v>
      </c>
      <c r="M110" s="95">
        <f t="shared" si="119"/>
        <v>0</v>
      </c>
    </row>
    <row r="111" spans="1:13">
      <c r="A111" s="119"/>
      <c r="B111" s="52" t="s">
        <v>13</v>
      </c>
      <c r="C111" s="52" t="s">
        <v>50</v>
      </c>
      <c r="D111" s="53">
        <v>221</v>
      </c>
      <c r="E111" s="54">
        <f>D111*E8</f>
        <v>198.9</v>
      </c>
      <c r="F111" s="54">
        <f>D111*F8</f>
        <v>176.8</v>
      </c>
      <c r="G111" s="54">
        <f>D111*G8</f>
        <v>154.69999999999999</v>
      </c>
      <c r="H111" s="54">
        <f>D111*H8</f>
        <v>110.5</v>
      </c>
      <c r="I111" s="53">
        <v>209</v>
      </c>
      <c r="J111" s="54">
        <f>I111*J8</f>
        <v>188.1</v>
      </c>
      <c r="K111" s="54">
        <f>I111*K8</f>
        <v>167.20000000000002</v>
      </c>
      <c r="L111" s="54">
        <f>I111*L8</f>
        <v>146.29999999999998</v>
      </c>
      <c r="M111" s="95">
        <f>I111*M8</f>
        <v>104.5</v>
      </c>
    </row>
    <row r="112" spans="1:13">
      <c r="A112" s="94"/>
      <c r="B112" s="52" t="s">
        <v>14</v>
      </c>
      <c r="C112" s="52" t="s">
        <v>53</v>
      </c>
      <c r="D112" s="53">
        <v>185</v>
      </c>
      <c r="E112" s="54">
        <f>D112*E8</f>
        <v>166.5</v>
      </c>
      <c r="F112" s="54">
        <f>D112*F8</f>
        <v>148</v>
      </c>
      <c r="G112" s="54">
        <f>D112*G8</f>
        <v>129.5</v>
      </c>
      <c r="H112" s="54">
        <f>D112*H8</f>
        <v>92.5</v>
      </c>
      <c r="I112" s="53">
        <v>153</v>
      </c>
      <c r="J112" s="54">
        <f>I112*J8</f>
        <v>137.70000000000002</v>
      </c>
      <c r="K112" s="54">
        <f>I112*K8</f>
        <v>122.4</v>
      </c>
      <c r="L112" s="54">
        <f>I112*L8</f>
        <v>107.1</v>
      </c>
      <c r="M112" s="95">
        <f>I112*M8</f>
        <v>76.5</v>
      </c>
    </row>
    <row r="113" spans="1:13">
      <c r="A113" s="94"/>
      <c r="B113" s="52" t="s">
        <v>174</v>
      </c>
      <c r="C113" s="52" t="s">
        <v>258</v>
      </c>
      <c r="D113" s="53"/>
      <c r="E113" s="54">
        <f>D113*E8</f>
        <v>0</v>
      </c>
      <c r="F113" s="54">
        <f>D113*F8</f>
        <v>0</v>
      </c>
      <c r="G113" s="54">
        <f>D113*G8</f>
        <v>0</v>
      </c>
      <c r="H113" s="54">
        <f>D113*H8</f>
        <v>0</v>
      </c>
      <c r="I113" s="53"/>
      <c r="J113" s="54">
        <f>I113*J8</f>
        <v>0</v>
      </c>
      <c r="K113" s="54">
        <f>I113*K8</f>
        <v>0</v>
      </c>
      <c r="L113" s="54">
        <f>I113*L8</f>
        <v>0</v>
      </c>
      <c r="M113" s="95">
        <f>I113*M8</f>
        <v>0</v>
      </c>
    </row>
    <row r="114" spans="1:13">
      <c r="A114" s="94"/>
      <c r="B114" s="52" t="s">
        <v>175</v>
      </c>
      <c r="C114" s="52" t="s">
        <v>259</v>
      </c>
      <c r="D114" s="53"/>
      <c r="E114" s="54">
        <f>D114*E8</f>
        <v>0</v>
      </c>
      <c r="F114" s="54">
        <f>D114*F8</f>
        <v>0</v>
      </c>
      <c r="G114" s="54">
        <f>D114*G8</f>
        <v>0</v>
      </c>
      <c r="H114" s="54">
        <f>D114*H8</f>
        <v>0</v>
      </c>
      <c r="I114" s="53"/>
      <c r="J114" s="54">
        <f>I114*J8</f>
        <v>0</v>
      </c>
      <c r="K114" s="54">
        <f>I114*K8</f>
        <v>0</v>
      </c>
      <c r="L114" s="54">
        <f>I114*L8</f>
        <v>0</v>
      </c>
      <c r="M114" s="95">
        <f>I114*M8</f>
        <v>0</v>
      </c>
    </row>
    <row r="115" spans="1:13">
      <c r="A115" s="94"/>
      <c r="B115" s="52" t="s">
        <v>29</v>
      </c>
      <c r="C115" s="52" t="s">
        <v>103</v>
      </c>
      <c r="D115" s="69">
        <v>99</v>
      </c>
      <c r="E115" s="54">
        <f t="shared" ref="E115:E120" si="120">D115*E$8</f>
        <v>89.100000000000009</v>
      </c>
      <c r="F115" s="54">
        <f t="shared" ref="F115:F120" si="121">D115*F$8</f>
        <v>79.2</v>
      </c>
      <c r="G115" s="54">
        <f t="shared" ref="G115:G120" si="122">D115*G$8</f>
        <v>69.3</v>
      </c>
      <c r="H115" s="54">
        <f t="shared" ref="H115:H120" si="123">D115*H$8</f>
        <v>49.5</v>
      </c>
      <c r="I115" s="53">
        <v>101</v>
      </c>
      <c r="J115" s="54">
        <f t="shared" ref="J115:J118" si="124">I115*J$8</f>
        <v>90.9</v>
      </c>
      <c r="K115" s="54">
        <f t="shared" ref="K115:K118" si="125">I115*K$8</f>
        <v>80.800000000000011</v>
      </c>
      <c r="L115" s="54">
        <f t="shared" ref="L115:L118" si="126">I115*L$8</f>
        <v>70.699999999999989</v>
      </c>
      <c r="M115" s="95">
        <f t="shared" ref="M115:M118" si="127">I115*M$8</f>
        <v>50.5</v>
      </c>
    </row>
    <row r="116" spans="1:13">
      <c r="A116" s="94"/>
      <c r="B116" s="52" t="s">
        <v>16</v>
      </c>
      <c r="C116" s="52" t="s">
        <v>260</v>
      </c>
      <c r="D116" s="56">
        <f>(D112/D111)*D115</f>
        <v>82.873303167420815</v>
      </c>
      <c r="E116" s="54">
        <f t="shared" si="120"/>
        <v>74.585972850678729</v>
      </c>
      <c r="F116" s="54">
        <f t="shared" si="121"/>
        <v>66.298642533936658</v>
      </c>
      <c r="G116" s="54">
        <f t="shared" si="122"/>
        <v>58.011312217194565</v>
      </c>
      <c r="H116" s="54">
        <f t="shared" si="123"/>
        <v>41.436651583710407</v>
      </c>
      <c r="I116" s="56">
        <f>(I112/I111)*I115</f>
        <v>73.937799043062199</v>
      </c>
      <c r="J116" s="54">
        <f t="shared" si="124"/>
        <v>66.544019138755985</v>
      </c>
      <c r="K116" s="54">
        <f t="shared" si="125"/>
        <v>59.150239234449764</v>
      </c>
      <c r="L116" s="54">
        <f t="shared" si="126"/>
        <v>51.756459330143535</v>
      </c>
      <c r="M116" s="95">
        <f t="shared" si="127"/>
        <v>36.9688995215311</v>
      </c>
    </row>
    <row r="117" spans="1:13">
      <c r="A117" s="94"/>
      <c r="B117" s="52" t="s">
        <v>17</v>
      </c>
      <c r="C117" s="52" t="s">
        <v>261</v>
      </c>
      <c r="D117" s="69"/>
      <c r="E117" s="54">
        <f t="shared" si="120"/>
        <v>0</v>
      </c>
      <c r="F117" s="54">
        <f t="shared" si="121"/>
        <v>0</v>
      </c>
      <c r="G117" s="54">
        <f t="shared" si="122"/>
        <v>0</v>
      </c>
      <c r="H117" s="54">
        <f t="shared" si="123"/>
        <v>0</v>
      </c>
      <c r="I117" s="53"/>
      <c r="J117" s="54">
        <f t="shared" si="124"/>
        <v>0</v>
      </c>
      <c r="K117" s="54">
        <f t="shared" si="125"/>
        <v>0</v>
      </c>
      <c r="L117" s="54">
        <f t="shared" si="126"/>
        <v>0</v>
      </c>
      <c r="M117" s="95">
        <f t="shared" si="127"/>
        <v>0</v>
      </c>
    </row>
    <row r="118" spans="1:13" ht="13.5" thickBot="1">
      <c r="A118" s="96"/>
      <c r="B118" s="97" t="s">
        <v>18</v>
      </c>
      <c r="C118" s="97" t="s">
        <v>262</v>
      </c>
      <c r="D118" s="120"/>
      <c r="E118" s="99">
        <f t="shared" si="120"/>
        <v>0</v>
      </c>
      <c r="F118" s="99">
        <f t="shared" si="121"/>
        <v>0</v>
      </c>
      <c r="G118" s="99">
        <f t="shared" si="122"/>
        <v>0</v>
      </c>
      <c r="H118" s="99">
        <f t="shared" si="123"/>
        <v>0</v>
      </c>
      <c r="I118" s="98"/>
      <c r="J118" s="99">
        <f t="shared" si="124"/>
        <v>0</v>
      </c>
      <c r="K118" s="99">
        <f t="shared" si="125"/>
        <v>0</v>
      </c>
      <c r="L118" s="99">
        <f t="shared" si="126"/>
        <v>0</v>
      </c>
      <c r="M118" s="100">
        <f t="shared" si="127"/>
        <v>0</v>
      </c>
    </row>
    <row r="119" spans="1:13">
      <c r="A119" s="101" t="s">
        <v>31</v>
      </c>
      <c r="B119" s="90" t="s">
        <v>11</v>
      </c>
      <c r="C119" s="90" t="s">
        <v>263</v>
      </c>
      <c r="D119" s="116"/>
      <c r="E119" s="92">
        <f t="shared" si="120"/>
        <v>0</v>
      </c>
      <c r="F119" s="92">
        <f t="shared" si="121"/>
        <v>0</v>
      </c>
      <c r="G119" s="92">
        <f t="shared" si="122"/>
        <v>0</v>
      </c>
      <c r="H119" s="92">
        <f t="shared" si="123"/>
        <v>0</v>
      </c>
      <c r="I119" s="114"/>
      <c r="J119" s="92">
        <f t="shared" ref="J119:J120" si="128">I119*J$8</f>
        <v>0</v>
      </c>
      <c r="K119" s="92">
        <f t="shared" ref="K119:K120" si="129">I119*K$8</f>
        <v>0</v>
      </c>
      <c r="L119" s="92">
        <f t="shared" ref="L119:L120" si="130">I119*L$8</f>
        <v>0</v>
      </c>
      <c r="M119" s="93">
        <f t="shared" ref="M119:M120" si="131">I119*M$8</f>
        <v>0</v>
      </c>
    </row>
    <row r="120" spans="1:13" s="73" customFormat="1">
      <c r="A120" s="105"/>
      <c r="B120" s="52" t="s">
        <v>12</v>
      </c>
      <c r="C120" s="52" t="s">
        <v>264</v>
      </c>
      <c r="D120" s="71"/>
      <c r="E120" s="54">
        <f t="shared" si="120"/>
        <v>0</v>
      </c>
      <c r="F120" s="54">
        <f t="shared" si="121"/>
        <v>0</v>
      </c>
      <c r="G120" s="54">
        <f t="shared" si="122"/>
        <v>0</v>
      </c>
      <c r="H120" s="54">
        <f t="shared" si="123"/>
        <v>0</v>
      </c>
      <c r="I120" s="53"/>
      <c r="J120" s="54">
        <f t="shared" si="128"/>
        <v>0</v>
      </c>
      <c r="K120" s="54">
        <f t="shared" si="129"/>
        <v>0</v>
      </c>
      <c r="L120" s="54">
        <f t="shared" si="130"/>
        <v>0</v>
      </c>
      <c r="M120" s="95">
        <f t="shared" si="131"/>
        <v>0</v>
      </c>
    </row>
    <row r="121" spans="1:13" s="73" customFormat="1">
      <c r="A121" s="105"/>
      <c r="B121" s="52" t="s">
        <v>13</v>
      </c>
      <c r="C121" s="52" t="s">
        <v>265</v>
      </c>
      <c r="D121" s="25"/>
      <c r="E121" s="26">
        <f>D121*E8</f>
        <v>0</v>
      </c>
      <c r="F121" s="26">
        <f>D121*F8</f>
        <v>0</v>
      </c>
      <c r="G121" s="26">
        <f>D121*G8</f>
        <v>0</v>
      </c>
      <c r="H121" s="26">
        <f>D121*H8</f>
        <v>0</v>
      </c>
      <c r="I121" s="53"/>
      <c r="J121" s="54">
        <f t="shared" ref="J121:J128" si="132">I121*J$8</f>
        <v>0</v>
      </c>
      <c r="K121" s="54">
        <f t="shared" ref="K121:K128" si="133">I121*K$8</f>
        <v>0</v>
      </c>
      <c r="L121" s="54">
        <f t="shared" ref="L121:L128" si="134">I121*L$8</f>
        <v>0</v>
      </c>
      <c r="M121" s="95">
        <f t="shared" ref="M121:M128" si="135">I121*M$8</f>
        <v>0</v>
      </c>
    </row>
    <row r="122" spans="1:13">
      <c r="A122" s="106"/>
      <c r="B122" s="52" t="s">
        <v>14</v>
      </c>
      <c r="C122" s="52" t="s">
        <v>266</v>
      </c>
      <c r="D122" s="25"/>
      <c r="E122" s="26">
        <f>D122*E8</f>
        <v>0</v>
      </c>
      <c r="F122" s="26">
        <f>D122*F8</f>
        <v>0</v>
      </c>
      <c r="G122" s="26">
        <f>D122*G8</f>
        <v>0</v>
      </c>
      <c r="H122" s="26">
        <f>D122*H8</f>
        <v>0</v>
      </c>
      <c r="I122" s="53"/>
      <c r="J122" s="54">
        <f t="shared" si="132"/>
        <v>0</v>
      </c>
      <c r="K122" s="54">
        <f t="shared" si="133"/>
        <v>0</v>
      </c>
      <c r="L122" s="54">
        <f t="shared" si="134"/>
        <v>0</v>
      </c>
      <c r="M122" s="95">
        <f t="shared" si="135"/>
        <v>0</v>
      </c>
    </row>
    <row r="123" spans="1:13">
      <c r="A123" s="106"/>
      <c r="B123" s="52" t="s">
        <v>174</v>
      </c>
      <c r="C123" s="52" t="s">
        <v>267</v>
      </c>
      <c r="D123" s="25"/>
      <c r="E123" s="54">
        <f>D123*E$8</f>
        <v>0</v>
      </c>
      <c r="F123" s="54">
        <f>D123*F$8</f>
        <v>0</v>
      </c>
      <c r="G123" s="54">
        <f>D123*G$8</f>
        <v>0</v>
      </c>
      <c r="H123" s="54">
        <f>D123*H$8</f>
        <v>0</v>
      </c>
      <c r="I123" s="53"/>
      <c r="J123" s="54">
        <f t="shared" si="132"/>
        <v>0</v>
      </c>
      <c r="K123" s="54">
        <f t="shared" si="133"/>
        <v>0</v>
      </c>
      <c r="L123" s="54">
        <f t="shared" si="134"/>
        <v>0</v>
      </c>
      <c r="M123" s="95">
        <f t="shared" si="135"/>
        <v>0</v>
      </c>
    </row>
    <row r="124" spans="1:13">
      <c r="A124" s="106"/>
      <c r="B124" s="52" t="s">
        <v>175</v>
      </c>
      <c r="C124" s="52" t="s">
        <v>268</v>
      </c>
      <c r="D124" s="25"/>
      <c r="E124" s="54">
        <f>D124*E$8</f>
        <v>0</v>
      </c>
      <c r="F124" s="54">
        <f>D124*F$8</f>
        <v>0</v>
      </c>
      <c r="G124" s="54">
        <f>D124*G$8</f>
        <v>0</v>
      </c>
      <c r="H124" s="54">
        <f>D124*H$8</f>
        <v>0</v>
      </c>
      <c r="I124" s="53"/>
      <c r="J124" s="54">
        <f t="shared" si="132"/>
        <v>0</v>
      </c>
      <c r="K124" s="54">
        <f t="shared" si="133"/>
        <v>0</v>
      </c>
      <c r="L124" s="54">
        <f t="shared" si="134"/>
        <v>0</v>
      </c>
      <c r="M124" s="95">
        <f t="shared" si="135"/>
        <v>0</v>
      </c>
    </row>
    <row r="125" spans="1:13">
      <c r="A125" s="106"/>
      <c r="B125" s="52" t="s">
        <v>29</v>
      </c>
      <c r="C125" s="52" t="s">
        <v>269</v>
      </c>
      <c r="D125" s="25"/>
      <c r="E125" s="26">
        <f>D125*E8</f>
        <v>0</v>
      </c>
      <c r="F125" s="26">
        <f>D125*F8</f>
        <v>0</v>
      </c>
      <c r="G125" s="26">
        <f>D125*G8</f>
        <v>0</v>
      </c>
      <c r="H125" s="26">
        <f>D125*H8</f>
        <v>0</v>
      </c>
      <c r="I125" s="53"/>
      <c r="J125" s="54">
        <f t="shared" si="132"/>
        <v>0</v>
      </c>
      <c r="K125" s="54">
        <f t="shared" si="133"/>
        <v>0</v>
      </c>
      <c r="L125" s="54">
        <f t="shared" si="134"/>
        <v>0</v>
      </c>
      <c r="M125" s="95">
        <f t="shared" si="135"/>
        <v>0</v>
      </c>
    </row>
    <row r="126" spans="1:13">
      <c r="A126" s="106"/>
      <c r="B126" s="52" t="s">
        <v>16</v>
      </c>
      <c r="C126" s="52" t="s">
        <v>270</v>
      </c>
      <c r="D126" s="25"/>
      <c r="E126" s="26">
        <f>D126*E8</f>
        <v>0</v>
      </c>
      <c r="F126" s="26">
        <f>D126*F8</f>
        <v>0</v>
      </c>
      <c r="G126" s="26">
        <f>D126*G8</f>
        <v>0</v>
      </c>
      <c r="H126" s="26">
        <f>D126*H8</f>
        <v>0</v>
      </c>
      <c r="I126" s="53"/>
      <c r="J126" s="54">
        <f t="shared" si="132"/>
        <v>0</v>
      </c>
      <c r="K126" s="54">
        <f t="shared" si="133"/>
        <v>0</v>
      </c>
      <c r="L126" s="54">
        <f t="shared" si="134"/>
        <v>0</v>
      </c>
      <c r="M126" s="95">
        <f t="shared" si="135"/>
        <v>0</v>
      </c>
    </row>
    <row r="127" spans="1:13">
      <c r="A127" s="106"/>
      <c r="B127" s="52" t="s">
        <v>17</v>
      </c>
      <c r="C127" s="52" t="s">
        <v>271</v>
      </c>
      <c r="D127" s="25"/>
      <c r="E127" s="26">
        <f>D127*E8</f>
        <v>0</v>
      </c>
      <c r="F127" s="26">
        <f>D127*F8</f>
        <v>0</v>
      </c>
      <c r="G127" s="26">
        <f>D127*G8</f>
        <v>0</v>
      </c>
      <c r="H127" s="26">
        <f>D127*H8</f>
        <v>0</v>
      </c>
      <c r="I127" s="53"/>
      <c r="J127" s="54">
        <f t="shared" si="132"/>
        <v>0</v>
      </c>
      <c r="K127" s="54">
        <f t="shared" si="133"/>
        <v>0</v>
      </c>
      <c r="L127" s="54">
        <f t="shared" si="134"/>
        <v>0</v>
      </c>
      <c r="M127" s="95">
        <f t="shared" si="135"/>
        <v>0</v>
      </c>
    </row>
    <row r="128" spans="1:13" ht="13.5" thickBot="1">
      <c r="A128" s="107"/>
      <c r="B128" s="97" t="s">
        <v>18</v>
      </c>
      <c r="C128" s="97" t="s">
        <v>272</v>
      </c>
      <c r="D128" s="121"/>
      <c r="E128" s="111">
        <f>D128*E8</f>
        <v>0</v>
      </c>
      <c r="F128" s="111">
        <f>D128*F8</f>
        <v>0</v>
      </c>
      <c r="G128" s="111">
        <f>D128*G8</f>
        <v>0</v>
      </c>
      <c r="H128" s="111">
        <f>D128*H8</f>
        <v>0</v>
      </c>
      <c r="I128" s="98"/>
      <c r="J128" s="99">
        <f t="shared" si="132"/>
        <v>0</v>
      </c>
      <c r="K128" s="99">
        <f t="shared" si="133"/>
        <v>0</v>
      </c>
      <c r="L128" s="99">
        <f t="shared" si="134"/>
        <v>0</v>
      </c>
      <c r="M128" s="100">
        <f t="shared" si="135"/>
        <v>0</v>
      </c>
    </row>
    <row r="129" spans="1:13">
      <c r="A129" s="101" t="s">
        <v>176</v>
      </c>
      <c r="B129" s="90" t="s">
        <v>11</v>
      </c>
      <c r="C129" s="90" t="s">
        <v>273</v>
      </c>
      <c r="D129" s="116"/>
      <c r="E129" s="92">
        <f t="shared" ref="E129:E138" si="136">D129*E$8</f>
        <v>0</v>
      </c>
      <c r="F129" s="92">
        <f t="shared" ref="F129:F138" si="137">D129*F$8</f>
        <v>0</v>
      </c>
      <c r="G129" s="92">
        <f t="shared" ref="G129:G138" si="138">D129*G$8</f>
        <v>0</v>
      </c>
      <c r="H129" s="92">
        <f t="shared" ref="H129:H138" si="139">D129*H$8</f>
        <v>0</v>
      </c>
      <c r="I129" s="114"/>
      <c r="J129" s="92">
        <f t="shared" ref="J129:J138" si="140">I129*J$8</f>
        <v>0</v>
      </c>
      <c r="K129" s="92">
        <f t="shared" ref="K129:K132" si="141">I129*K$8</f>
        <v>0</v>
      </c>
      <c r="L129" s="92">
        <f t="shared" ref="L129:L132" si="142">I129*L$8</f>
        <v>0</v>
      </c>
      <c r="M129" s="93">
        <f t="shared" ref="M129:M132" si="143">I129*M$8</f>
        <v>0</v>
      </c>
    </row>
    <row r="130" spans="1:13">
      <c r="A130" s="105"/>
      <c r="B130" s="52" t="s">
        <v>12</v>
      </c>
      <c r="C130" s="52" t="s">
        <v>274</v>
      </c>
      <c r="D130" s="174">
        <v>186</v>
      </c>
      <c r="E130" s="54">
        <f t="shared" si="136"/>
        <v>167.4</v>
      </c>
      <c r="F130" s="54">
        <f t="shared" si="137"/>
        <v>148.80000000000001</v>
      </c>
      <c r="G130" s="54">
        <f t="shared" si="138"/>
        <v>130.19999999999999</v>
      </c>
      <c r="H130" s="54">
        <f t="shared" si="139"/>
        <v>93</v>
      </c>
      <c r="I130" s="174">
        <v>205</v>
      </c>
      <c r="J130" s="54">
        <f t="shared" si="140"/>
        <v>184.5</v>
      </c>
      <c r="K130" s="54">
        <f t="shared" si="141"/>
        <v>164</v>
      </c>
      <c r="L130" s="54">
        <f t="shared" si="142"/>
        <v>143.5</v>
      </c>
      <c r="M130" s="95">
        <f t="shared" si="143"/>
        <v>102.5</v>
      </c>
    </row>
    <row r="131" spans="1:13">
      <c r="A131" s="105"/>
      <c r="B131" s="52" t="s">
        <v>13</v>
      </c>
      <c r="C131" s="52" t="s">
        <v>275</v>
      </c>
      <c r="D131" s="174">
        <v>322</v>
      </c>
      <c r="E131" s="54">
        <f t="shared" si="136"/>
        <v>289.8</v>
      </c>
      <c r="F131" s="54">
        <f t="shared" si="137"/>
        <v>257.60000000000002</v>
      </c>
      <c r="G131" s="54">
        <f t="shared" si="138"/>
        <v>225.39999999999998</v>
      </c>
      <c r="H131" s="54">
        <f t="shared" si="139"/>
        <v>161</v>
      </c>
      <c r="I131" s="174">
        <v>318</v>
      </c>
      <c r="J131" s="54">
        <f t="shared" si="140"/>
        <v>286.2</v>
      </c>
      <c r="K131" s="54">
        <f t="shared" si="141"/>
        <v>254.4</v>
      </c>
      <c r="L131" s="54">
        <f t="shared" si="142"/>
        <v>222.6</v>
      </c>
      <c r="M131" s="95">
        <f t="shared" si="143"/>
        <v>159</v>
      </c>
    </row>
    <row r="132" spans="1:13">
      <c r="A132" s="106"/>
      <c r="B132" s="52" t="s">
        <v>14</v>
      </c>
      <c r="C132" s="52" t="s">
        <v>276</v>
      </c>
      <c r="D132" s="174">
        <v>184</v>
      </c>
      <c r="E132" s="54">
        <f t="shared" si="136"/>
        <v>165.6</v>
      </c>
      <c r="F132" s="54">
        <f t="shared" si="137"/>
        <v>147.20000000000002</v>
      </c>
      <c r="G132" s="54">
        <f t="shared" si="138"/>
        <v>128.79999999999998</v>
      </c>
      <c r="H132" s="54">
        <f t="shared" si="139"/>
        <v>92</v>
      </c>
      <c r="I132" s="174">
        <v>219</v>
      </c>
      <c r="J132" s="54">
        <f t="shared" si="140"/>
        <v>197.1</v>
      </c>
      <c r="K132" s="54">
        <f t="shared" si="141"/>
        <v>175.20000000000002</v>
      </c>
      <c r="L132" s="54">
        <f t="shared" si="142"/>
        <v>153.29999999999998</v>
      </c>
      <c r="M132" s="95">
        <f t="shared" si="143"/>
        <v>109.5</v>
      </c>
    </row>
    <row r="133" spans="1:13">
      <c r="A133" s="106"/>
      <c r="B133" s="52" t="s">
        <v>174</v>
      </c>
      <c r="C133" s="52" t="s">
        <v>277</v>
      </c>
      <c r="D133" s="25"/>
      <c r="E133" s="54">
        <f t="shared" si="136"/>
        <v>0</v>
      </c>
      <c r="F133" s="54">
        <f t="shared" si="137"/>
        <v>0</v>
      </c>
      <c r="G133" s="54">
        <f t="shared" si="138"/>
        <v>0</v>
      </c>
      <c r="H133" s="54">
        <f t="shared" si="139"/>
        <v>0</v>
      </c>
      <c r="I133" s="53"/>
      <c r="J133" s="54">
        <f t="shared" si="140"/>
        <v>0</v>
      </c>
      <c r="K133" s="54">
        <f t="shared" ref="K133" si="144">I133*K$8</f>
        <v>0</v>
      </c>
      <c r="L133" s="54">
        <f t="shared" ref="L133" si="145">I133*L$8</f>
        <v>0</v>
      </c>
      <c r="M133" s="95">
        <f t="shared" ref="M133" si="146">I133*M$8</f>
        <v>0</v>
      </c>
    </row>
    <row r="134" spans="1:13">
      <c r="A134" s="106"/>
      <c r="B134" s="52" t="s">
        <v>175</v>
      </c>
      <c r="C134" s="52" t="s">
        <v>278</v>
      </c>
      <c r="D134" s="25"/>
      <c r="E134" s="54">
        <f t="shared" si="136"/>
        <v>0</v>
      </c>
      <c r="F134" s="54">
        <f t="shared" si="137"/>
        <v>0</v>
      </c>
      <c r="G134" s="54">
        <f t="shared" si="138"/>
        <v>0</v>
      </c>
      <c r="H134" s="54">
        <f t="shared" si="139"/>
        <v>0</v>
      </c>
      <c r="I134" s="53"/>
      <c r="J134" s="54">
        <f t="shared" si="140"/>
        <v>0</v>
      </c>
      <c r="K134" s="54">
        <f t="shared" ref="K134:K138" si="147">I134*K$8</f>
        <v>0</v>
      </c>
      <c r="L134" s="54">
        <f t="shared" ref="L134:L138" si="148">I134*L$8</f>
        <v>0</v>
      </c>
      <c r="M134" s="95">
        <f t="shared" ref="M134:M138" si="149">I134*M$8</f>
        <v>0</v>
      </c>
    </row>
    <row r="135" spans="1:13">
      <c r="A135" s="106"/>
      <c r="B135" s="52" t="s">
        <v>29</v>
      </c>
      <c r="C135" s="52" t="s">
        <v>279</v>
      </c>
      <c r="D135" s="25"/>
      <c r="E135" s="54">
        <f t="shared" si="136"/>
        <v>0</v>
      </c>
      <c r="F135" s="54">
        <f t="shared" si="137"/>
        <v>0</v>
      </c>
      <c r="G135" s="54">
        <f t="shared" si="138"/>
        <v>0</v>
      </c>
      <c r="H135" s="54">
        <f t="shared" si="139"/>
        <v>0</v>
      </c>
      <c r="I135" s="53"/>
      <c r="J135" s="54">
        <f t="shared" si="140"/>
        <v>0</v>
      </c>
      <c r="K135" s="54">
        <f t="shared" si="147"/>
        <v>0</v>
      </c>
      <c r="L135" s="54">
        <f t="shared" si="148"/>
        <v>0</v>
      </c>
      <c r="M135" s="95">
        <f t="shared" si="149"/>
        <v>0</v>
      </c>
    </row>
    <row r="136" spans="1:13">
      <c r="A136" s="106"/>
      <c r="B136" s="52" t="s">
        <v>16</v>
      </c>
      <c r="C136" s="52" t="s">
        <v>280</v>
      </c>
      <c r="D136" s="25"/>
      <c r="E136" s="54">
        <f t="shared" si="136"/>
        <v>0</v>
      </c>
      <c r="F136" s="54">
        <f t="shared" si="137"/>
        <v>0</v>
      </c>
      <c r="G136" s="54">
        <f t="shared" si="138"/>
        <v>0</v>
      </c>
      <c r="H136" s="54">
        <f t="shared" si="139"/>
        <v>0</v>
      </c>
      <c r="I136" s="53"/>
      <c r="J136" s="54">
        <f t="shared" si="140"/>
        <v>0</v>
      </c>
      <c r="K136" s="54">
        <f t="shared" si="147"/>
        <v>0</v>
      </c>
      <c r="L136" s="54">
        <f t="shared" si="148"/>
        <v>0</v>
      </c>
      <c r="M136" s="95">
        <f t="shared" si="149"/>
        <v>0</v>
      </c>
    </row>
    <row r="137" spans="1:13">
      <c r="A137" s="106"/>
      <c r="B137" s="52" t="s">
        <v>17</v>
      </c>
      <c r="C137" s="52" t="s">
        <v>281</v>
      </c>
      <c r="D137" s="25"/>
      <c r="E137" s="54">
        <f t="shared" si="136"/>
        <v>0</v>
      </c>
      <c r="F137" s="54">
        <f t="shared" si="137"/>
        <v>0</v>
      </c>
      <c r="G137" s="54">
        <f t="shared" si="138"/>
        <v>0</v>
      </c>
      <c r="H137" s="54">
        <f t="shared" si="139"/>
        <v>0</v>
      </c>
      <c r="I137" s="53"/>
      <c r="J137" s="54">
        <f t="shared" si="140"/>
        <v>0</v>
      </c>
      <c r="K137" s="54">
        <f t="shared" si="147"/>
        <v>0</v>
      </c>
      <c r="L137" s="54">
        <f t="shared" si="148"/>
        <v>0</v>
      </c>
      <c r="M137" s="95">
        <f t="shared" si="149"/>
        <v>0</v>
      </c>
    </row>
    <row r="138" spans="1:13" ht="13.5" thickBot="1">
      <c r="A138" s="107"/>
      <c r="B138" s="97" t="s">
        <v>18</v>
      </c>
      <c r="C138" s="97" t="s">
        <v>282</v>
      </c>
      <c r="D138" s="121"/>
      <c r="E138" s="99">
        <f t="shared" si="136"/>
        <v>0</v>
      </c>
      <c r="F138" s="99">
        <f t="shared" si="137"/>
        <v>0</v>
      </c>
      <c r="G138" s="99">
        <f t="shared" si="138"/>
        <v>0</v>
      </c>
      <c r="H138" s="99">
        <f t="shared" si="139"/>
        <v>0</v>
      </c>
      <c r="I138" s="98"/>
      <c r="J138" s="99">
        <f t="shared" si="140"/>
        <v>0</v>
      </c>
      <c r="K138" s="99">
        <f t="shared" si="147"/>
        <v>0</v>
      </c>
      <c r="L138" s="99">
        <f t="shared" si="148"/>
        <v>0</v>
      </c>
      <c r="M138" s="100">
        <f t="shared" si="149"/>
        <v>0</v>
      </c>
    </row>
    <row r="139" spans="1:13">
      <c r="A139" s="122"/>
    </row>
    <row r="140" spans="1:13">
      <c r="A140" s="81"/>
    </row>
  </sheetData>
  <mergeCells count="5">
    <mergeCell ref="D3:M3"/>
    <mergeCell ref="D7:D8"/>
    <mergeCell ref="I7:I8"/>
    <mergeCell ref="D6:M6"/>
    <mergeCell ref="D4:M5"/>
  </mergeCells>
  <hyperlinks>
    <hyperlink ref="A3" r:id="rId1"/>
  </hyperlinks>
  <pageMargins left="0.25" right="0.25" top="0.75" bottom="0.75" header="0.3" footer="0.3"/>
  <pageSetup paperSize="9" orientation="landscape" r:id="rId2"/>
  <legacyDrawing r:id="rId3"/>
</worksheet>
</file>

<file path=xl/worksheets/sheet4.xml><?xml version="1.0" encoding="utf-8"?>
<worksheet xmlns="http://schemas.openxmlformats.org/spreadsheetml/2006/main" xmlns:r="http://schemas.openxmlformats.org/officeDocument/2006/relationships">
  <sheetPr>
    <tabColor rgb="FF00FFFF"/>
  </sheetPr>
  <dimension ref="A1:Q321"/>
  <sheetViews>
    <sheetView zoomScale="90" zoomScaleNormal="90" workbookViewId="0">
      <pane xSplit="3" topLeftCell="D1" activePane="topRight" state="frozen"/>
      <selection activeCell="C1" sqref="C1:C1048576"/>
      <selection pane="topRight" activeCell="A2" sqref="A2"/>
    </sheetView>
  </sheetViews>
  <sheetFormatPr defaultRowHeight="12.75"/>
  <cols>
    <col min="1" max="1" width="15.140625" style="4" customWidth="1"/>
    <col min="2" max="2" width="23.42578125" style="4" customWidth="1"/>
    <col min="3" max="3" width="16.28515625" style="16" bestFit="1" customWidth="1"/>
    <col min="4" max="4" width="11" style="16" bestFit="1" customWidth="1"/>
    <col min="5" max="5" width="10" style="16" customWidth="1"/>
    <col min="6" max="7" width="9.7109375" style="16" customWidth="1"/>
    <col min="8" max="8" width="8.85546875" style="16" customWidth="1"/>
    <col min="9" max="9" width="46.85546875" style="16" customWidth="1"/>
    <col min="10" max="16384" width="9.140625" style="4"/>
  </cols>
  <sheetData>
    <row r="1" spans="1:13" ht="16.5" customHeight="1">
      <c r="B1" s="208" t="s">
        <v>115</v>
      </c>
      <c r="C1" s="209"/>
      <c r="D1" s="2"/>
      <c r="E1" s="228"/>
      <c r="F1" s="2"/>
      <c r="G1" s="5"/>
      <c r="H1" s="228"/>
      <c r="I1" s="230" t="s">
        <v>162</v>
      </c>
    </row>
    <row r="2" spans="1:13" ht="16.5" customHeight="1">
      <c r="B2" s="210" t="s">
        <v>43</v>
      </c>
      <c r="C2" s="211"/>
      <c r="D2" s="146"/>
      <c r="E2" s="228"/>
      <c r="F2" s="5"/>
      <c r="G2" s="5"/>
      <c r="H2" s="228"/>
      <c r="I2" s="231"/>
    </row>
    <row r="3" spans="1:13" ht="16.5" customHeight="1">
      <c r="B3" s="212" t="s">
        <v>44</v>
      </c>
      <c r="C3" s="213"/>
      <c r="D3" s="7"/>
      <c r="E3" s="229"/>
      <c r="F3" s="7"/>
      <c r="G3" s="7"/>
      <c r="H3" s="229"/>
      <c r="I3" s="232"/>
      <c r="J3" s="50" t="s">
        <v>4</v>
      </c>
      <c r="K3" s="50" t="s">
        <v>5</v>
      </c>
      <c r="L3" s="50" t="s">
        <v>6</v>
      </c>
      <c r="M3" s="50" t="s">
        <v>7</v>
      </c>
    </row>
    <row r="4" spans="1:13">
      <c r="A4" s="150" t="s">
        <v>45</v>
      </c>
      <c r="B4" s="150" t="s">
        <v>855</v>
      </c>
      <c r="C4" s="150" t="s">
        <v>46</v>
      </c>
      <c r="D4" s="151" t="s">
        <v>47</v>
      </c>
      <c r="E4" s="151" t="s">
        <v>47</v>
      </c>
      <c r="F4" s="151" t="s">
        <v>47</v>
      </c>
      <c r="G4" s="151" t="s">
        <v>47</v>
      </c>
      <c r="H4" s="151" t="s">
        <v>47</v>
      </c>
      <c r="I4" s="151" t="s">
        <v>67</v>
      </c>
      <c r="J4" s="83">
        <v>0.9</v>
      </c>
      <c r="K4" s="83">
        <v>0.8</v>
      </c>
      <c r="L4" s="83">
        <v>0.7</v>
      </c>
      <c r="M4" s="83">
        <v>0.5</v>
      </c>
    </row>
    <row r="5" spans="1:13">
      <c r="A5" s="33" t="s">
        <v>539</v>
      </c>
      <c r="B5" s="147" t="s">
        <v>290</v>
      </c>
      <c r="C5" s="32"/>
      <c r="D5" s="14"/>
      <c r="E5" s="14"/>
      <c r="F5" s="14"/>
      <c r="G5" s="14"/>
      <c r="H5" s="14"/>
      <c r="I5" s="14"/>
      <c r="J5" s="143" t="e">
        <f>VLOOKUP($C5,MA!$C$9:$H$138,3,FALSE)</f>
        <v>#N/A</v>
      </c>
      <c r="K5" s="143" t="e">
        <f>VLOOKUP($C5,MA!$C$9:$H$138,4,FALSE)</f>
        <v>#N/A</v>
      </c>
      <c r="L5" s="143" t="e">
        <f>VLOOKUP($C5,MA!$C$9:$H$138,5,FALSE)</f>
        <v>#N/A</v>
      </c>
      <c r="M5" s="143" t="e">
        <f>VLOOKUP($C5,MA!$C$9:$H$138,6,FALSE)</f>
        <v>#N/A</v>
      </c>
    </row>
    <row r="6" spans="1:13">
      <c r="A6" s="33" t="s">
        <v>540</v>
      </c>
      <c r="B6" s="147" t="s">
        <v>291</v>
      </c>
      <c r="C6" s="32" t="s">
        <v>265</v>
      </c>
      <c r="D6" s="14"/>
      <c r="E6" s="14"/>
      <c r="F6" s="14"/>
      <c r="G6" s="14"/>
      <c r="H6" s="14"/>
      <c r="I6" s="14"/>
      <c r="J6" s="143">
        <f>VLOOKUP($C6,MA!$C$9:$H$138,3,FALSE)</f>
        <v>0</v>
      </c>
      <c r="K6" s="143">
        <f>VLOOKUP($C6,MA!$C$9:$H$138,4,FALSE)</f>
        <v>0</v>
      </c>
      <c r="L6" s="143">
        <f>VLOOKUP($C6,MA!$C$9:$H$138,5,FALSE)</f>
        <v>0</v>
      </c>
      <c r="M6" s="143">
        <f>VLOOKUP($C6,MA!$C$9:$H$138,6,FALSE)</f>
        <v>0</v>
      </c>
    </row>
    <row r="7" spans="1:13">
      <c r="A7" s="33" t="s">
        <v>541</v>
      </c>
      <c r="B7" s="147" t="s">
        <v>292</v>
      </c>
      <c r="C7" s="32"/>
      <c r="D7" s="14"/>
      <c r="E7" s="14"/>
      <c r="F7" s="14"/>
      <c r="G7" s="14"/>
      <c r="H7" s="14"/>
      <c r="I7" s="14"/>
      <c r="J7" s="143" t="e">
        <f>VLOOKUP($C7,MA!$C$9:$H$138,3,FALSE)</f>
        <v>#N/A</v>
      </c>
      <c r="K7" s="143" t="e">
        <f>VLOOKUP($C7,MA!$C$9:$H$138,4,FALSE)</f>
        <v>#N/A</v>
      </c>
      <c r="L7" s="143" t="e">
        <f>VLOOKUP($C7,MA!$C$9:$H$138,5,FALSE)</f>
        <v>#N/A</v>
      </c>
      <c r="M7" s="143" t="e">
        <f>VLOOKUP($C7,MA!$C$9:$H$138,6,FALSE)</f>
        <v>#N/A</v>
      </c>
    </row>
    <row r="8" spans="1:13">
      <c r="A8" s="33" t="s">
        <v>542</v>
      </c>
      <c r="B8" s="147" t="s">
        <v>293</v>
      </c>
      <c r="C8" s="32"/>
      <c r="D8" s="14"/>
      <c r="E8" s="14"/>
      <c r="F8" s="14"/>
      <c r="G8" s="14"/>
      <c r="H8" s="14"/>
      <c r="I8" s="14"/>
      <c r="J8" s="143" t="e">
        <f>VLOOKUP($C8,MA!$C$9:$H$138,3,FALSE)</f>
        <v>#N/A</v>
      </c>
      <c r="K8" s="143" t="e">
        <f>VLOOKUP($C8,MA!$C$9:$H$138,4,FALSE)</f>
        <v>#N/A</v>
      </c>
      <c r="L8" s="143" t="e">
        <f>VLOOKUP($C8,MA!$C$9:$H$138,5,FALSE)</f>
        <v>#N/A</v>
      </c>
      <c r="M8" s="143" t="e">
        <f>VLOOKUP($C8,MA!$C$9:$H$138,6,FALSE)</f>
        <v>#N/A</v>
      </c>
    </row>
    <row r="9" spans="1:13">
      <c r="A9" s="33" t="s">
        <v>543</v>
      </c>
      <c r="B9" s="147" t="s">
        <v>130</v>
      </c>
      <c r="C9" s="32"/>
      <c r="D9" s="14"/>
      <c r="E9" s="14"/>
      <c r="F9" s="14"/>
      <c r="G9" s="14"/>
      <c r="H9" s="14"/>
      <c r="I9" s="14"/>
      <c r="J9" s="143" t="e">
        <f>VLOOKUP($C9,MA!$C$9:$H$138,3,FALSE)</f>
        <v>#N/A</v>
      </c>
      <c r="K9" s="143" t="e">
        <f>VLOOKUP($C9,MA!$C$9:$H$138,4,FALSE)</f>
        <v>#N/A</v>
      </c>
      <c r="L9" s="143" t="e">
        <f>VLOOKUP($C9,MA!$C$9:$H$138,5,FALSE)</f>
        <v>#N/A</v>
      </c>
      <c r="M9" s="143" t="e">
        <f>VLOOKUP($C9,MA!$C$9:$H$138,6,FALSE)</f>
        <v>#N/A</v>
      </c>
    </row>
    <row r="10" spans="1:13">
      <c r="A10" s="33" t="s">
        <v>544</v>
      </c>
      <c r="B10" s="147" t="s">
        <v>139</v>
      </c>
      <c r="C10" s="32"/>
      <c r="D10" s="14"/>
      <c r="E10" s="14"/>
      <c r="F10" s="14"/>
      <c r="G10" s="14"/>
      <c r="H10" s="14"/>
      <c r="I10" s="14"/>
      <c r="J10" s="143" t="e">
        <f>VLOOKUP($C10,MA!$C$9:$H$138,3,FALSE)</f>
        <v>#N/A</v>
      </c>
      <c r="K10" s="143" t="e">
        <f>VLOOKUP($C10,MA!$C$9:$H$138,4,FALSE)</f>
        <v>#N/A</v>
      </c>
      <c r="L10" s="143" t="e">
        <f>VLOOKUP($C10,MA!$C$9:$H$138,5,FALSE)</f>
        <v>#N/A</v>
      </c>
      <c r="M10" s="143" t="e">
        <f>VLOOKUP($C10,MA!$C$9:$H$138,6,FALSE)</f>
        <v>#N/A</v>
      </c>
    </row>
    <row r="11" spans="1:13">
      <c r="A11" s="33" t="s">
        <v>545</v>
      </c>
      <c r="B11" s="147" t="s">
        <v>137</v>
      </c>
      <c r="C11" s="32"/>
      <c r="D11" s="14"/>
      <c r="E11" s="14"/>
      <c r="F11" s="14"/>
      <c r="G11" s="14"/>
      <c r="H11" s="14"/>
      <c r="I11" s="14"/>
      <c r="J11" s="143" t="e">
        <f>VLOOKUP($C11,MA!$C$9:$H$138,3,FALSE)</f>
        <v>#N/A</v>
      </c>
      <c r="K11" s="143" t="e">
        <f>VLOOKUP($C11,MA!$C$9:$H$138,4,FALSE)</f>
        <v>#N/A</v>
      </c>
      <c r="L11" s="143" t="e">
        <f>VLOOKUP($C11,MA!$C$9:$H$138,5,FALSE)</f>
        <v>#N/A</v>
      </c>
      <c r="M11" s="143" t="e">
        <f>VLOOKUP($C11,MA!$C$9:$H$138,6,FALSE)</f>
        <v>#N/A</v>
      </c>
    </row>
    <row r="12" spans="1:13">
      <c r="A12" s="33" t="s">
        <v>546</v>
      </c>
      <c r="B12" s="147" t="s">
        <v>294</v>
      </c>
      <c r="C12" s="32"/>
      <c r="D12" s="14"/>
      <c r="E12" s="14"/>
      <c r="F12" s="14"/>
      <c r="G12" s="14"/>
      <c r="H12" s="14"/>
      <c r="I12" s="14"/>
      <c r="J12" s="143" t="e">
        <f>VLOOKUP($C12,MA!$C$9:$H$138,3,FALSE)</f>
        <v>#N/A</v>
      </c>
      <c r="K12" s="143" t="e">
        <f>VLOOKUP($C12,MA!$C$9:$H$138,4,FALSE)</f>
        <v>#N/A</v>
      </c>
      <c r="L12" s="143" t="e">
        <f>VLOOKUP($C12,MA!$C$9:$H$138,5,FALSE)</f>
        <v>#N/A</v>
      </c>
      <c r="M12" s="143" t="e">
        <f>VLOOKUP($C12,MA!$C$9:$H$138,6,FALSE)</f>
        <v>#N/A</v>
      </c>
    </row>
    <row r="13" spans="1:13">
      <c r="A13" s="33" t="s">
        <v>547</v>
      </c>
      <c r="B13" s="147" t="s">
        <v>295</v>
      </c>
      <c r="C13" s="32"/>
      <c r="D13" s="14"/>
      <c r="E13" s="14"/>
      <c r="F13" s="14"/>
      <c r="G13" s="14"/>
      <c r="H13" s="14"/>
      <c r="I13" s="14"/>
      <c r="J13" s="143" t="e">
        <f>VLOOKUP($C13,MA!$C$9:$H$138,3,FALSE)</f>
        <v>#N/A</v>
      </c>
      <c r="K13" s="143" t="e">
        <f>VLOOKUP($C13,MA!$C$9:$H$138,4,FALSE)</f>
        <v>#N/A</v>
      </c>
      <c r="L13" s="143" t="e">
        <f>VLOOKUP($C13,MA!$C$9:$H$138,5,FALSE)</f>
        <v>#N/A</v>
      </c>
      <c r="M13" s="143" t="e">
        <f>VLOOKUP($C13,MA!$C$9:$H$138,6,FALSE)</f>
        <v>#N/A</v>
      </c>
    </row>
    <row r="14" spans="1:13">
      <c r="A14" s="33" t="s">
        <v>548</v>
      </c>
      <c r="B14" s="147" t="s">
        <v>296</v>
      </c>
      <c r="C14" s="32"/>
      <c r="D14" s="14"/>
      <c r="E14" s="14"/>
      <c r="F14" s="14"/>
      <c r="G14" s="14"/>
      <c r="H14" s="14"/>
      <c r="I14" s="14"/>
      <c r="J14" s="143" t="e">
        <f>VLOOKUP($C14,MA!$C$9:$H$138,3,FALSE)</f>
        <v>#N/A</v>
      </c>
      <c r="K14" s="143" t="e">
        <f>VLOOKUP($C14,MA!$C$9:$H$138,4,FALSE)</f>
        <v>#N/A</v>
      </c>
      <c r="L14" s="143" t="e">
        <f>VLOOKUP($C14,MA!$C$9:$H$138,5,FALSE)</f>
        <v>#N/A</v>
      </c>
      <c r="M14" s="143" t="e">
        <f>VLOOKUP($C14,MA!$C$9:$H$138,6,FALSE)</f>
        <v>#N/A</v>
      </c>
    </row>
    <row r="15" spans="1:13">
      <c r="A15" s="33" t="s">
        <v>549</v>
      </c>
      <c r="B15" s="147" t="s">
        <v>297</v>
      </c>
      <c r="C15" s="32"/>
      <c r="D15" s="14"/>
      <c r="E15" s="14"/>
      <c r="F15" s="14"/>
      <c r="G15" s="14"/>
      <c r="H15" s="14"/>
      <c r="I15" s="14"/>
      <c r="J15" s="143" t="e">
        <f>VLOOKUP($C15,MA!$C$9:$H$138,3,FALSE)</f>
        <v>#N/A</v>
      </c>
      <c r="K15" s="143" t="e">
        <f>VLOOKUP($C15,MA!$C$9:$H$138,4,FALSE)</f>
        <v>#N/A</v>
      </c>
      <c r="L15" s="143" t="e">
        <f>VLOOKUP($C15,MA!$C$9:$H$138,5,FALSE)</f>
        <v>#N/A</v>
      </c>
      <c r="M15" s="143" t="e">
        <f>VLOOKUP($C15,MA!$C$9:$H$138,6,FALSE)</f>
        <v>#N/A</v>
      </c>
    </row>
    <row r="16" spans="1:13">
      <c r="A16" s="33" t="s">
        <v>550</v>
      </c>
      <c r="B16" s="147" t="s">
        <v>298</v>
      </c>
      <c r="C16" s="32"/>
      <c r="D16" s="14"/>
      <c r="E16" s="14"/>
      <c r="F16" s="14"/>
      <c r="G16" s="14"/>
      <c r="H16" s="14"/>
      <c r="I16" s="14"/>
      <c r="J16" s="143" t="e">
        <f>VLOOKUP($C16,MA!$C$9:$H$138,3,FALSE)</f>
        <v>#N/A</v>
      </c>
      <c r="K16" s="143" t="e">
        <f>VLOOKUP($C16,MA!$C$9:$H$138,4,FALSE)</f>
        <v>#N/A</v>
      </c>
      <c r="L16" s="143" t="e">
        <f>VLOOKUP($C16,MA!$C$9:$H$138,5,FALSE)</f>
        <v>#N/A</v>
      </c>
      <c r="M16" s="143" t="e">
        <f>VLOOKUP($C16,MA!$C$9:$H$138,6,FALSE)</f>
        <v>#N/A</v>
      </c>
    </row>
    <row r="17" spans="1:13">
      <c r="A17" s="33" t="s">
        <v>551</v>
      </c>
      <c r="B17" s="147" t="s">
        <v>140</v>
      </c>
      <c r="C17" s="32"/>
      <c r="D17" s="14"/>
      <c r="E17" s="14"/>
      <c r="F17" s="14"/>
      <c r="G17" s="14"/>
      <c r="H17" s="14"/>
      <c r="I17" s="14"/>
      <c r="J17" s="143" t="e">
        <f>VLOOKUP($C17,MA!$C$9:$H$138,3,FALSE)</f>
        <v>#N/A</v>
      </c>
      <c r="K17" s="143" t="e">
        <f>VLOOKUP($C17,MA!$C$9:$H$138,4,FALSE)</f>
        <v>#N/A</v>
      </c>
      <c r="L17" s="143" t="e">
        <f>VLOOKUP($C17,MA!$C$9:$H$138,5,FALSE)</f>
        <v>#N/A</v>
      </c>
      <c r="M17" s="143" t="e">
        <f>VLOOKUP($C17,MA!$C$9:$H$138,6,FALSE)</f>
        <v>#N/A</v>
      </c>
    </row>
    <row r="18" spans="1:13">
      <c r="A18" s="33" t="s">
        <v>552</v>
      </c>
      <c r="B18" s="147" t="s">
        <v>141</v>
      </c>
      <c r="C18" s="32"/>
      <c r="D18" s="14"/>
      <c r="E18" s="14"/>
      <c r="F18" s="14"/>
      <c r="G18" s="14"/>
      <c r="H18" s="14"/>
      <c r="I18" s="14"/>
      <c r="J18" s="143" t="e">
        <f>VLOOKUP($C18,MA!$C$9:$H$138,3,FALSE)</f>
        <v>#N/A</v>
      </c>
      <c r="K18" s="143" t="e">
        <f>VLOOKUP($C18,MA!$C$9:$H$138,4,FALSE)</f>
        <v>#N/A</v>
      </c>
      <c r="L18" s="143" t="e">
        <f>VLOOKUP($C18,MA!$C$9:$H$138,5,FALSE)</f>
        <v>#N/A</v>
      </c>
      <c r="M18" s="143" t="e">
        <f>VLOOKUP($C18,MA!$C$9:$H$138,6,FALSE)</f>
        <v>#N/A</v>
      </c>
    </row>
    <row r="19" spans="1:13">
      <c r="A19" s="33" t="s">
        <v>553</v>
      </c>
      <c r="B19" s="33" t="s">
        <v>148</v>
      </c>
      <c r="C19" s="32" t="s">
        <v>51</v>
      </c>
      <c r="D19" s="14"/>
      <c r="E19" s="152"/>
      <c r="F19" s="14"/>
      <c r="G19" s="14"/>
      <c r="H19" s="14"/>
      <c r="I19" s="14"/>
      <c r="J19" s="143">
        <f>VLOOKUP($C19,MA!$C$9:$H$138,3,FALSE)</f>
        <v>504</v>
      </c>
      <c r="K19" s="143">
        <f>VLOOKUP($C19,MA!$C$9:$H$138,4,FALSE)</f>
        <v>448</v>
      </c>
      <c r="L19" s="143">
        <f>VLOOKUP($C19,MA!$C$9:$H$138,5,FALSE)</f>
        <v>392</v>
      </c>
      <c r="M19" s="143">
        <f>VLOOKUP($C19,MA!$C$9:$H$138,6,FALSE)</f>
        <v>280</v>
      </c>
    </row>
    <row r="20" spans="1:13">
      <c r="A20" s="33" t="s">
        <v>554</v>
      </c>
      <c r="B20" s="33" t="s">
        <v>299</v>
      </c>
      <c r="C20" s="32"/>
      <c r="D20" s="14"/>
      <c r="E20" s="14"/>
      <c r="F20" s="14"/>
      <c r="G20" s="14"/>
      <c r="H20" s="14"/>
      <c r="I20" s="14"/>
      <c r="J20" s="143" t="e">
        <f>VLOOKUP($C20,MA!$C$9:$H$138,3,FALSE)</f>
        <v>#N/A</v>
      </c>
      <c r="K20" s="143" t="e">
        <f>VLOOKUP($C20,MA!$C$9:$H$138,4,FALSE)</f>
        <v>#N/A</v>
      </c>
      <c r="L20" s="143" t="e">
        <f>VLOOKUP($C20,MA!$C$9:$H$138,5,FALSE)</f>
        <v>#N/A</v>
      </c>
      <c r="M20" s="143" t="e">
        <f>VLOOKUP($C20,MA!$C$9:$H$138,6,FALSE)</f>
        <v>#N/A</v>
      </c>
    </row>
    <row r="21" spans="1:13">
      <c r="A21" s="33" t="s">
        <v>555</v>
      </c>
      <c r="B21" s="33" t="s">
        <v>62</v>
      </c>
      <c r="C21" s="32"/>
      <c r="D21" s="14"/>
      <c r="E21" s="14"/>
      <c r="F21" s="14"/>
      <c r="G21" s="14"/>
      <c r="H21" s="14"/>
      <c r="I21" s="14"/>
      <c r="J21" s="143" t="e">
        <f>VLOOKUP($C21,MA!$C$9:$H$138,3,FALSE)</f>
        <v>#N/A</v>
      </c>
      <c r="K21" s="143" t="e">
        <f>VLOOKUP($C21,MA!$C$9:$H$138,4,FALSE)</f>
        <v>#N/A</v>
      </c>
      <c r="L21" s="143" t="e">
        <f>VLOOKUP($C21,MA!$C$9:$H$138,5,FALSE)</f>
        <v>#N/A</v>
      </c>
      <c r="M21" s="143" t="e">
        <f>VLOOKUP($C21,MA!$C$9:$H$138,6,FALSE)</f>
        <v>#N/A</v>
      </c>
    </row>
    <row r="22" spans="1:13">
      <c r="A22" s="33" t="s">
        <v>556</v>
      </c>
      <c r="B22" s="33" t="s">
        <v>300</v>
      </c>
      <c r="C22" s="32"/>
      <c r="D22" s="14"/>
      <c r="E22" s="14"/>
      <c r="F22" s="14"/>
      <c r="G22" s="14"/>
      <c r="H22" s="14"/>
      <c r="I22" s="14"/>
      <c r="J22" s="143" t="e">
        <f>VLOOKUP($C22,MA!$C$9:$H$138,3,FALSE)</f>
        <v>#N/A</v>
      </c>
      <c r="K22" s="143" t="e">
        <f>VLOOKUP($C22,MA!$C$9:$H$138,4,FALSE)</f>
        <v>#N/A</v>
      </c>
      <c r="L22" s="143" t="e">
        <f>VLOOKUP($C22,MA!$C$9:$H$138,5,FALSE)</f>
        <v>#N/A</v>
      </c>
      <c r="M22" s="143" t="e">
        <f>VLOOKUP($C22,MA!$C$9:$H$138,6,FALSE)</f>
        <v>#N/A</v>
      </c>
    </row>
    <row r="23" spans="1:13">
      <c r="A23" s="33" t="s">
        <v>557</v>
      </c>
      <c r="B23" s="33" t="s">
        <v>301</v>
      </c>
      <c r="C23" s="32"/>
      <c r="D23" s="14"/>
      <c r="E23" s="14"/>
      <c r="F23" s="14"/>
      <c r="G23" s="14"/>
      <c r="H23" s="14"/>
      <c r="I23" s="14"/>
      <c r="J23" s="143" t="e">
        <f>VLOOKUP($C23,MA!$C$9:$H$138,3,FALSE)</f>
        <v>#N/A</v>
      </c>
      <c r="K23" s="143" t="e">
        <f>VLOOKUP($C23,MA!$C$9:$H$138,4,FALSE)</f>
        <v>#N/A</v>
      </c>
      <c r="L23" s="143" t="e">
        <f>VLOOKUP($C23,MA!$C$9:$H$138,5,FALSE)</f>
        <v>#N/A</v>
      </c>
      <c r="M23" s="143" t="e">
        <f>VLOOKUP($C23,MA!$C$9:$H$138,6,FALSE)</f>
        <v>#N/A</v>
      </c>
    </row>
    <row r="24" spans="1:13">
      <c r="A24" s="33" t="s">
        <v>558</v>
      </c>
      <c r="B24" s="33" t="s">
        <v>302</v>
      </c>
      <c r="C24" s="32"/>
      <c r="D24" s="14"/>
      <c r="E24" s="14"/>
      <c r="F24" s="14"/>
      <c r="G24" s="14"/>
      <c r="H24" s="14"/>
      <c r="I24" s="14"/>
      <c r="J24" s="143" t="e">
        <f>VLOOKUP($C24,MA!$C$9:$H$138,3,FALSE)</f>
        <v>#N/A</v>
      </c>
      <c r="K24" s="143" t="e">
        <f>VLOOKUP($C24,MA!$C$9:$H$138,4,FALSE)</f>
        <v>#N/A</v>
      </c>
      <c r="L24" s="143" t="e">
        <f>VLOOKUP($C24,MA!$C$9:$H$138,5,FALSE)</f>
        <v>#N/A</v>
      </c>
      <c r="M24" s="143" t="e">
        <f>VLOOKUP($C24,MA!$C$9:$H$138,6,FALSE)</f>
        <v>#N/A</v>
      </c>
    </row>
    <row r="25" spans="1:13">
      <c r="A25" s="33" t="s">
        <v>559</v>
      </c>
      <c r="B25" s="33" t="s">
        <v>303</v>
      </c>
      <c r="C25" s="32"/>
      <c r="D25" s="14"/>
      <c r="E25" s="14"/>
      <c r="F25" s="14"/>
      <c r="G25" s="14"/>
      <c r="H25" s="14"/>
      <c r="I25" s="14"/>
      <c r="J25" s="143" t="e">
        <f>VLOOKUP($C25,MA!$C$9:$H$138,3,FALSE)</f>
        <v>#N/A</v>
      </c>
      <c r="K25" s="143" t="e">
        <f>VLOOKUP($C25,MA!$C$9:$H$138,4,FALSE)</f>
        <v>#N/A</v>
      </c>
      <c r="L25" s="143" t="e">
        <f>VLOOKUP($C25,MA!$C$9:$H$138,5,FALSE)</f>
        <v>#N/A</v>
      </c>
      <c r="M25" s="143" t="e">
        <f>VLOOKUP($C25,MA!$C$9:$H$138,6,FALSE)</f>
        <v>#N/A</v>
      </c>
    </row>
    <row r="26" spans="1:13">
      <c r="A26" s="33" t="s">
        <v>560</v>
      </c>
      <c r="B26" s="33" t="s">
        <v>88</v>
      </c>
      <c r="C26" s="32"/>
      <c r="D26" s="14"/>
      <c r="E26" s="14"/>
      <c r="F26" s="14"/>
      <c r="G26" s="14"/>
      <c r="H26" s="14"/>
      <c r="I26" s="14"/>
      <c r="J26" s="143" t="e">
        <f>VLOOKUP($C26,MA!$C$9:$H$138,3,FALSE)</f>
        <v>#N/A</v>
      </c>
      <c r="K26" s="143" t="e">
        <f>VLOOKUP($C26,MA!$C$9:$H$138,4,FALSE)</f>
        <v>#N/A</v>
      </c>
      <c r="L26" s="143" t="e">
        <f>VLOOKUP($C26,MA!$C$9:$H$138,5,FALSE)</f>
        <v>#N/A</v>
      </c>
      <c r="M26" s="143" t="e">
        <f>VLOOKUP($C26,MA!$C$9:$H$138,6,FALSE)</f>
        <v>#N/A</v>
      </c>
    </row>
    <row r="27" spans="1:13">
      <c r="A27" s="33" t="s">
        <v>561</v>
      </c>
      <c r="B27" s="147" t="s">
        <v>304</v>
      </c>
      <c r="C27" s="32"/>
      <c r="D27" s="14"/>
      <c r="E27" s="14"/>
      <c r="F27" s="14"/>
      <c r="G27" s="14"/>
      <c r="H27" s="14"/>
      <c r="I27" s="14"/>
      <c r="J27" s="143" t="e">
        <f>VLOOKUP($C27,MA!$C$9:$H$138,3,FALSE)</f>
        <v>#N/A</v>
      </c>
      <c r="K27" s="143" t="e">
        <f>VLOOKUP($C27,MA!$C$9:$H$138,4,FALSE)</f>
        <v>#N/A</v>
      </c>
      <c r="L27" s="143" t="e">
        <f>VLOOKUP($C27,MA!$C$9:$H$138,5,FALSE)</f>
        <v>#N/A</v>
      </c>
      <c r="M27" s="143" t="e">
        <f>VLOOKUP($C27,MA!$C$9:$H$138,6,FALSE)</f>
        <v>#N/A</v>
      </c>
    </row>
    <row r="28" spans="1:13">
      <c r="A28" s="33" t="s">
        <v>562</v>
      </c>
      <c r="B28" s="147" t="s">
        <v>305</v>
      </c>
      <c r="C28" s="32"/>
      <c r="D28" s="14"/>
      <c r="E28" s="14"/>
      <c r="F28" s="14"/>
      <c r="G28" s="14"/>
      <c r="H28" s="14"/>
      <c r="I28" s="14"/>
      <c r="J28" s="143" t="e">
        <f>VLOOKUP($C28,MA!$C$9:$H$138,3,FALSE)</f>
        <v>#N/A</v>
      </c>
      <c r="K28" s="143" t="e">
        <f>VLOOKUP($C28,MA!$C$9:$H$138,4,FALSE)</f>
        <v>#N/A</v>
      </c>
      <c r="L28" s="143" t="e">
        <f>VLOOKUP($C28,MA!$C$9:$H$138,5,FALSE)</f>
        <v>#N/A</v>
      </c>
      <c r="M28" s="143" t="e">
        <f>VLOOKUP($C28,MA!$C$9:$H$138,6,FALSE)</f>
        <v>#N/A</v>
      </c>
    </row>
    <row r="29" spans="1:13">
      <c r="A29" s="33" t="s">
        <v>563</v>
      </c>
      <c r="B29" s="147" t="s">
        <v>306</v>
      </c>
      <c r="C29" s="32"/>
      <c r="D29" s="14"/>
      <c r="E29" s="14"/>
      <c r="F29" s="14"/>
      <c r="G29" s="14"/>
      <c r="H29" s="14"/>
      <c r="I29" s="14"/>
      <c r="J29" s="143" t="e">
        <f>VLOOKUP($C29,MA!$C$9:$H$138,3,FALSE)</f>
        <v>#N/A</v>
      </c>
      <c r="K29" s="143" t="e">
        <f>VLOOKUP($C29,MA!$C$9:$H$138,4,FALSE)</f>
        <v>#N/A</v>
      </c>
      <c r="L29" s="143" t="e">
        <f>VLOOKUP($C29,MA!$C$9:$H$138,5,FALSE)</f>
        <v>#N/A</v>
      </c>
      <c r="M29" s="143" t="e">
        <f>VLOOKUP($C29,MA!$C$9:$H$138,6,FALSE)</f>
        <v>#N/A</v>
      </c>
    </row>
    <row r="30" spans="1:13">
      <c r="A30" s="33" t="s">
        <v>564</v>
      </c>
      <c r="B30" s="147" t="s">
        <v>110</v>
      </c>
      <c r="C30" s="32"/>
      <c r="D30" s="14"/>
      <c r="E30" s="14"/>
      <c r="F30" s="14"/>
      <c r="G30" s="14"/>
      <c r="H30" s="14"/>
      <c r="I30" s="14"/>
      <c r="J30" s="143" t="e">
        <f>VLOOKUP($C30,MA!$C$9:$H$138,3,FALSE)</f>
        <v>#N/A</v>
      </c>
      <c r="K30" s="143" t="e">
        <f>VLOOKUP($C30,MA!$C$9:$H$138,4,FALSE)</f>
        <v>#N/A</v>
      </c>
      <c r="L30" s="143" t="e">
        <f>VLOOKUP($C30,MA!$C$9:$H$138,5,FALSE)</f>
        <v>#N/A</v>
      </c>
      <c r="M30" s="143" t="e">
        <f>VLOOKUP($C30,MA!$C$9:$H$138,6,FALSE)</f>
        <v>#N/A</v>
      </c>
    </row>
    <row r="31" spans="1:13">
      <c r="A31" s="33" t="s">
        <v>565</v>
      </c>
      <c r="B31" s="147" t="s">
        <v>307</v>
      </c>
      <c r="C31" s="32"/>
      <c r="D31" s="14"/>
      <c r="E31" s="14"/>
      <c r="F31" s="14"/>
      <c r="G31" s="14"/>
      <c r="H31" s="14"/>
      <c r="I31" s="14"/>
      <c r="J31" s="143" t="e">
        <f>VLOOKUP($C31,MA!$C$9:$H$138,3,FALSE)</f>
        <v>#N/A</v>
      </c>
      <c r="K31" s="143" t="e">
        <f>VLOOKUP($C31,MA!$C$9:$H$138,4,FALSE)</f>
        <v>#N/A</v>
      </c>
      <c r="L31" s="143" t="e">
        <f>VLOOKUP($C31,MA!$C$9:$H$138,5,FALSE)</f>
        <v>#N/A</v>
      </c>
      <c r="M31" s="143" t="e">
        <f>VLOOKUP($C31,MA!$C$9:$H$138,6,FALSE)</f>
        <v>#N/A</v>
      </c>
    </row>
    <row r="32" spans="1:13">
      <c r="A32" s="33" t="s">
        <v>566</v>
      </c>
      <c r="B32" s="147" t="s">
        <v>308</v>
      </c>
      <c r="C32" s="32"/>
      <c r="D32" s="14"/>
      <c r="E32" s="14"/>
      <c r="F32" s="14"/>
      <c r="G32" s="14"/>
      <c r="H32" s="14"/>
      <c r="I32" s="14"/>
      <c r="J32" s="143" t="e">
        <f>VLOOKUP($C32,MA!$C$9:$H$138,3,FALSE)</f>
        <v>#N/A</v>
      </c>
      <c r="K32" s="143" t="e">
        <f>VLOOKUP($C32,MA!$C$9:$H$138,4,FALSE)</f>
        <v>#N/A</v>
      </c>
      <c r="L32" s="143" t="e">
        <f>VLOOKUP($C32,MA!$C$9:$H$138,5,FALSE)</f>
        <v>#N/A</v>
      </c>
      <c r="M32" s="143" t="e">
        <f>VLOOKUP($C32,MA!$C$9:$H$138,6,FALSE)</f>
        <v>#N/A</v>
      </c>
    </row>
    <row r="33" spans="1:13">
      <c r="A33" s="33" t="s">
        <v>567</v>
      </c>
      <c r="B33" s="147" t="s">
        <v>309</v>
      </c>
      <c r="C33" s="32"/>
      <c r="D33" s="14"/>
      <c r="E33" s="14"/>
      <c r="F33" s="14"/>
      <c r="G33" s="14"/>
      <c r="H33" s="14"/>
      <c r="I33" s="14"/>
      <c r="J33" s="143" t="e">
        <f>VLOOKUP($C33,MA!$C$9:$H$138,3,FALSE)</f>
        <v>#N/A</v>
      </c>
      <c r="K33" s="143" t="e">
        <f>VLOOKUP($C33,MA!$C$9:$H$138,4,FALSE)</f>
        <v>#N/A</v>
      </c>
      <c r="L33" s="143" t="e">
        <f>VLOOKUP($C33,MA!$C$9:$H$138,5,FALSE)</f>
        <v>#N/A</v>
      </c>
      <c r="M33" s="143" t="e">
        <f>VLOOKUP($C33,MA!$C$9:$H$138,6,FALSE)</f>
        <v>#N/A</v>
      </c>
    </row>
    <row r="34" spans="1:13">
      <c r="A34" s="33" t="s">
        <v>568</v>
      </c>
      <c r="B34" s="147" t="s">
        <v>310</v>
      </c>
      <c r="C34" s="32"/>
      <c r="D34" s="14"/>
      <c r="E34" s="14"/>
      <c r="F34" s="14"/>
      <c r="G34" s="14"/>
      <c r="H34" s="14"/>
      <c r="I34" s="14"/>
      <c r="J34" s="143" t="e">
        <f>VLOOKUP($C34,MA!$C$9:$H$138,3,FALSE)</f>
        <v>#N/A</v>
      </c>
      <c r="K34" s="143" t="e">
        <f>VLOOKUP($C34,MA!$C$9:$H$138,4,FALSE)</f>
        <v>#N/A</v>
      </c>
      <c r="L34" s="143" t="e">
        <f>VLOOKUP($C34,MA!$C$9:$H$138,5,FALSE)</f>
        <v>#N/A</v>
      </c>
      <c r="M34" s="143" t="e">
        <f>VLOOKUP($C34,MA!$C$9:$H$138,6,FALSE)</f>
        <v>#N/A</v>
      </c>
    </row>
    <row r="35" spans="1:13">
      <c r="A35" s="33" t="s">
        <v>569</v>
      </c>
      <c r="B35" s="147" t="s">
        <v>311</v>
      </c>
      <c r="C35" s="32"/>
      <c r="D35" s="14"/>
      <c r="E35" s="14"/>
      <c r="F35" s="14"/>
      <c r="G35" s="14"/>
      <c r="H35" s="14"/>
      <c r="I35" s="14"/>
      <c r="J35" s="143" t="e">
        <f>VLOOKUP($C35,MA!$C$9:$H$138,3,FALSE)</f>
        <v>#N/A</v>
      </c>
      <c r="K35" s="143" t="e">
        <f>VLOOKUP($C35,MA!$C$9:$H$138,4,FALSE)</f>
        <v>#N/A</v>
      </c>
      <c r="L35" s="143" t="e">
        <f>VLOOKUP($C35,MA!$C$9:$H$138,5,FALSE)</f>
        <v>#N/A</v>
      </c>
      <c r="M35" s="143" t="e">
        <f>VLOOKUP($C35,MA!$C$9:$H$138,6,FALSE)</f>
        <v>#N/A</v>
      </c>
    </row>
    <row r="36" spans="1:13">
      <c r="A36" s="33" t="s">
        <v>570</v>
      </c>
      <c r="B36" s="147" t="s">
        <v>312</v>
      </c>
      <c r="C36" s="32"/>
      <c r="D36" s="14"/>
      <c r="E36" s="14"/>
      <c r="F36" s="14"/>
      <c r="G36" s="14"/>
      <c r="H36" s="14"/>
      <c r="I36" s="14"/>
      <c r="J36" s="143" t="e">
        <f>VLOOKUP($C36,MA!$C$9:$H$138,3,FALSE)</f>
        <v>#N/A</v>
      </c>
      <c r="K36" s="143" t="e">
        <f>VLOOKUP($C36,MA!$C$9:$H$138,4,FALSE)</f>
        <v>#N/A</v>
      </c>
      <c r="L36" s="143" t="e">
        <f>VLOOKUP($C36,MA!$C$9:$H$138,5,FALSE)</f>
        <v>#N/A</v>
      </c>
      <c r="M36" s="143" t="e">
        <f>VLOOKUP($C36,MA!$C$9:$H$138,6,FALSE)</f>
        <v>#N/A</v>
      </c>
    </row>
    <row r="37" spans="1:13">
      <c r="A37" s="33" t="s">
        <v>571</v>
      </c>
      <c r="B37" s="147" t="s">
        <v>313</v>
      </c>
      <c r="C37" s="32"/>
      <c r="D37" s="14"/>
      <c r="E37" s="14"/>
      <c r="F37" s="14"/>
      <c r="G37" s="14"/>
      <c r="H37" s="14"/>
      <c r="I37" s="14"/>
      <c r="J37" s="143" t="e">
        <f>VLOOKUP($C37,MA!$C$9:$H$138,3,FALSE)</f>
        <v>#N/A</v>
      </c>
      <c r="K37" s="143" t="e">
        <f>VLOOKUP($C37,MA!$C$9:$H$138,4,FALSE)</f>
        <v>#N/A</v>
      </c>
      <c r="L37" s="143" t="e">
        <f>VLOOKUP($C37,MA!$C$9:$H$138,5,FALSE)</f>
        <v>#N/A</v>
      </c>
      <c r="M37" s="143" t="e">
        <f>VLOOKUP($C37,MA!$C$9:$H$138,6,FALSE)</f>
        <v>#N/A</v>
      </c>
    </row>
    <row r="38" spans="1:13">
      <c r="A38" s="33" t="s">
        <v>572</v>
      </c>
      <c r="B38" s="147" t="s">
        <v>314</v>
      </c>
      <c r="C38" s="14"/>
      <c r="D38" s="14"/>
      <c r="E38" s="14"/>
      <c r="F38" s="14"/>
      <c r="G38" s="14"/>
      <c r="H38" s="14"/>
      <c r="I38" s="14"/>
      <c r="J38" s="143" t="e">
        <f>VLOOKUP($C38,MA!$C$9:$H$138,3,FALSE)</f>
        <v>#N/A</v>
      </c>
      <c r="K38" s="143" t="e">
        <f>VLOOKUP($C38,MA!$C$9:$H$138,4,FALSE)</f>
        <v>#N/A</v>
      </c>
      <c r="L38" s="143" t="e">
        <f>VLOOKUP($C38,MA!$C$9:$H$138,5,FALSE)</f>
        <v>#N/A</v>
      </c>
      <c r="M38" s="143" t="e">
        <f>VLOOKUP($C38,MA!$C$9:$H$138,6,FALSE)</f>
        <v>#N/A</v>
      </c>
    </row>
    <row r="39" spans="1:13">
      <c r="A39" s="33" t="s">
        <v>573</v>
      </c>
      <c r="B39" s="147" t="s">
        <v>315</v>
      </c>
      <c r="C39" s="14"/>
      <c r="D39" s="14"/>
      <c r="E39" s="14"/>
      <c r="F39" s="14"/>
      <c r="G39" s="14"/>
      <c r="H39" s="14"/>
      <c r="I39" s="14"/>
      <c r="J39" s="143" t="e">
        <f>VLOOKUP($C39,MA!$C$9:$H$138,3,FALSE)</f>
        <v>#N/A</v>
      </c>
      <c r="K39" s="143" t="e">
        <f>VLOOKUP($C39,MA!$C$9:$H$138,4,FALSE)</f>
        <v>#N/A</v>
      </c>
      <c r="L39" s="143" t="e">
        <f>VLOOKUP($C39,MA!$C$9:$H$138,5,FALSE)</f>
        <v>#N/A</v>
      </c>
      <c r="M39" s="143" t="e">
        <f>VLOOKUP($C39,MA!$C$9:$H$138,6,FALSE)</f>
        <v>#N/A</v>
      </c>
    </row>
    <row r="40" spans="1:13">
      <c r="A40" s="33" t="s">
        <v>574</v>
      </c>
      <c r="B40" s="147" t="s">
        <v>316</v>
      </c>
      <c r="C40" s="14"/>
      <c r="D40" s="14"/>
      <c r="E40" s="14"/>
      <c r="F40" s="14"/>
      <c r="G40" s="14"/>
      <c r="H40" s="14"/>
      <c r="I40" s="14"/>
      <c r="J40" s="143" t="e">
        <f>VLOOKUP($C40,MA!$C$9:$H$138,3,FALSE)</f>
        <v>#N/A</v>
      </c>
      <c r="K40" s="143" t="e">
        <f>VLOOKUP($C40,MA!$C$9:$H$138,4,FALSE)</f>
        <v>#N/A</v>
      </c>
      <c r="L40" s="143" t="e">
        <f>VLOOKUP($C40,MA!$C$9:$H$138,5,FALSE)</f>
        <v>#N/A</v>
      </c>
      <c r="M40" s="143" t="e">
        <f>VLOOKUP($C40,MA!$C$9:$H$138,6,FALSE)</f>
        <v>#N/A</v>
      </c>
    </row>
    <row r="41" spans="1:13">
      <c r="A41" s="33" t="s">
        <v>575</v>
      </c>
      <c r="B41" s="147" t="s">
        <v>317</v>
      </c>
      <c r="C41" s="14"/>
      <c r="D41" s="14"/>
      <c r="E41" s="14"/>
      <c r="F41" s="14"/>
      <c r="G41" s="14"/>
      <c r="H41" s="14"/>
      <c r="I41" s="14"/>
      <c r="J41" s="143" t="e">
        <f>VLOOKUP($C41,MA!$C$9:$H$138,3,FALSE)</f>
        <v>#N/A</v>
      </c>
      <c r="K41" s="143" t="e">
        <f>VLOOKUP($C41,MA!$C$9:$H$138,4,FALSE)</f>
        <v>#N/A</v>
      </c>
      <c r="L41" s="143" t="e">
        <f>VLOOKUP($C41,MA!$C$9:$H$138,5,FALSE)</f>
        <v>#N/A</v>
      </c>
      <c r="M41" s="143" t="e">
        <f>VLOOKUP($C41,MA!$C$9:$H$138,6,FALSE)</f>
        <v>#N/A</v>
      </c>
    </row>
    <row r="42" spans="1:13">
      <c r="A42" s="33" t="s">
        <v>576</v>
      </c>
      <c r="B42" s="147" t="s">
        <v>318</v>
      </c>
      <c r="C42" s="32"/>
      <c r="D42" s="14"/>
      <c r="E42" s="14"/>
      <c r="F42" s="14"/>
      <c r="G42" s="14"/>
      <c r="H42" s="14"/>
      <c r="I42" s="14"/>
      <c r="J42" s="143" t="e">
        <f>VLOOKUP($C42,MA!$C$9:$H$138,3,FALSE)</f>
        <v>#N/A</v>
      </c>
      <c r="K42" s="143" t="e">
        <f>VLOOKUP($C42,MA!$C$9:$H$138,4,FALSE)</f>
        <v>#N/A</v>
      </c>
      <c r="L42" s="143" t="e">
        <f>VLOOKUP($C42,MA!$C$9:$H$138,5,FALSE)</f>
        <v>#N/A</v>
      </c>
      <c r="M42" s="143" t="e">
        <f>VLOOKUP($C42,MA!$C$9:$H$138,6,FALSE)</f>
        <v>#N/A</v>
      </c>
    </row>
    <row r="43" spans="1:13">
      <c r="A43" s="33" t="s">
        <v>577</v>
      </c>
      <c r="B43" s="147" t="s">
        <v>319</v>
      </c>
      <c r="C43" s="32"/>
      <c r="D43" s="14"/>
      <c r="E43" s="14"/>
      <c r="F43" s="14"/>
      <c r="G43" s="14"/>
      <c r="H43" s="14"/>
      <c r="I43" s="14"/>
      <c r="J43" s="143" t="e">
        <f>VLOOKUP($C43,MA!$C$9:$H$138,3,FALSE)</f>
        <v>#N/A</v>
      </c>
      <c r="K43" s="143" t="e">
        <f>VLOOKUP($C43,MA!$C$9:$H$138,4,FALSE)</f>
        <v>#N/A</v>
      </c>
      <c r="L43" s="143" t="e">
        <f>VLOOKUP($C43,MA!$C$9:$H$138,5,FALSE)</f>
        <v>#N/A</v>
      </c>
      <c r="M43" s="143" t="e">
        <f>VLOOKUP($C43,MA!$C$9:$H$138,6,FALSE)</f>
        <v>#N/A</v>
      </c>
    </row>
    <row r="44" spans="1:13">
      <c r="A44" s="33" t="s">
        <v>578</v>
      </c>
      <c r="B44" s="147" t="s">
        <v>320</v>
      </c>
      <c r="C44" s="32"/>
      <c r="D44" s="14"/>
      <c r="E44" s="14"/>
      <c r="F44" s="14"/>
      <c r="G44" s="14"/>
      <c r="H44" s="14"/>
      <c r="I44" s="14"/>
      <c r="J44" s="143" t="e">
        <f>VLOOKUP($C44,MA!$C$9:$H$138,3,FALSE)</f>
        <v>#N/A</v>
      </c>
      <c r="K44" s="143" t="e">
        <f>VLOOKUP($C44,MA!$C$9:$H$138,4,FALSE)</f>
        <v>#N/A</v>
      </c>
      <c r="L44" s="143" t="e">
        <f>VLOOKUP($C44,MA!$C$9:$H$138,5,FALSE)</f>
        <v>#N/A</v>
      </c>
      <c r="M44" s="143" t="e">
        <f>VLOOKUP($C44,MA!$C$9:$H$138,6,FALSE)</f>
        <v>#N/A</v>
      </c>
    </row>
    <row r="45" spans="1:13">
      <c r="A45" s="33" t="s">
        <v>579</v>
      </c>
      <c r="B45" s="147" t="s">
        <v>321</v>
      </c>
      <c r="C45" s="32"/>
      <c r="D45" s="14"/>
      <c r="E45" s="14"/>
      <c r="F45" s="14"/>
      <c r="G45" s="14"/>
      <c r="H45" s="14"/>
      <c r="I45" s="14"/>
      <c r="J45" s="143" t="e">
        <f>VLOOKUP($C45,MA!$C$9:$H$138,3,FALSE)</f>
        <v>#N/A</v>
      </c>
      <c r="K45" s="143" t="e">
        <f>VLOOKUP($C45,MA!$C$9:$H$138,4,FALSE)</f>
        <v>#N/A</v>
      </c>
      <c r="L45" s="143" t="e">
        <f>VLOOKUP($C45,MA!$C$9:$H$138,5,FALSE)</f>
        <v>#N/A</v>
      </c>
      <c r="M45" s="143" t="e">
        <f>VLOOKUP($C45,MA!$C$9:$H$138,6,FALSE)</f>
        <v>#N/A</v>
      </c>
    </row>
    <row r="46" spans="1:13">
      <c r="A46" s="33" t="s">
        <v>580</v>
      </c>
      <c r="B46" s="147" t="s">
        <v>322</v>
      </c>
      <c r="C46" s="32" t="s">
        <v>192</v>
      </c>
      <c r="D46" s="14"/>
      <c r="E46" s="14"/>
      <c r="F46" s="14"/>
      <c r="G46" s="14"/>
      <c r="H46" s="14"/>
      <c r="I46" s="14"/>
      <c r="J46" s="143">
        <f>VLOOKUP($C46,MA!$C$9:$H$138,3,FALSE)</f>
        <v>480.6</v>
      </c>
      <c r="K46" s="143">
        <f>VLOOKUP($C46,MA!$C$9:$H$138,4,FALSE)</f>
        <v>427.20000000000005</v>
      </c>
      <c r="L46" s="143">
        <f>VLOOKUP($C46,MA!$C$9:$H$138,5,FALSE)</f>
        <v>373.79999999999995</v>
      </c>
      <c r="M46" s="143">
        <f>VLOOKUP($C46,MA!$C$9:$H$138,6,FALSE)</f>
        <v>267</v>
      </c>
    </row>
    <row r="47" spans="1:13">
      <c r="A47" s="33" t="s">
        <v>581</v>
      </c>
      <c r="B47" s="147" t="s">
        <v>323</v>
      </c>
      <c r="C47" s="32" t="s">
        <v>255</v>
      </c>
      <c r="D47" s="14"/>
      <c r="E47" s="14"/>
      <c r="F47" s="14"/>
      <c r="G47" s="14"/>
      <c r="H47" s="14"/>
      <c r="I47" s="14"/>
      <c r="J47" s="143">
        <f>VLOOKUP($C47,MA!$C$9:$H$138,3,FALSE)</f>
        <v>295.2</v>
      </c>
      <c r="K47" s="143">
        <f>VLOOKUP($C47,MA!$C$9:$H$138,4,FALSE)</f>
        <v>262.40000000000003</v>
      </c>
      <c r="L47" s="143">
        <f>VLOOKUP($C47,MA!$C$9:$H$138,5,FALSE)</f>
        <v>229.6</v>
      </c>
      <c r="M47" s="143">
        <f>VLOOKUP($C47,MA!$C$9:$H$138,6,FALSE)</f>
        <v>164</v>
      </c>
    </row>
    <row r="48" spans="1:13">
      <c r="A48" s="33" t="s">
        <v>582</v>
      </c>
      <c r="B48" s="147" t="s">
        <v>324</v>
      </c>
      <c r="C48" s="32"/>
      <c r="D48" s="14"/>
      <c r="E48" s="14"/>
      <c r="F48" s="14"/>
      <c r="G48" s="14"/>
      <c r="H48" s="14"/>
      <c r="I48" s="14"/>
      <c r="J48" s="143" t="e">
        <f>VLOOKUP($C48,MA!$C$9:$H$138,3,FALSE)</f>
        <v>#N/A</v>
      </c>
      <c r="K48" s="143" t="e">
        <f>VLOOKUP($C48,MA!$C$9:$H$138,4,FALSE)</f>
        <v>#N/A</v>
      </c>
      <c r="L48" s="143" t="e">
        <f>VLOOKUP($C48,MA!$C$9:$H$138,5,FALSE)</f>
        <v>#N/A</v>
      </c>
      <c r="M48" s="143" t="e">
        <f>VLOOKUP($C48,MA!$C$9:$H$138,6,FALSE)</f>
        <v>#N/A</v>
      </c>
    </row>
    <row r="49" spans="1:13">
      <c r="A49" s="33" t="s">
        <v>583</v>
      </c>
      <c r="B49" s="147" t="s">
        <v>325</v>
      </c>
      <c r="C49" s="32"/>
      <c r="D49" s="14"/>
      <c r="E49" s="14"/>
      <c r="F49" s="14"/>
      <c r="G49" s="14"/>
      <c r="H49" s="14"/>
      <c r="I49" s="14"/>
      <c r="J49" s="143" t="e">
        <f>VLOOKUP($C49,MA!$C$9:$H$138,3,FALSE)</f>
        <v>#N/A</v>
      </c>
      <c r="K49" s="143" t="e">
        <f>VLOOKUP($C49,MA!$C$9:$H$138,4,FALSE)</f>
        <v>#N/A</v>
      </c>
      <c r="L49" s="143" t="e">
        <f>VLOOKUP($C49,MA!$C$9:$H$138,5,FALSE)</f>
        <v>#N/A</v>
      </c>
      <c r="M49" s="143" t="e">
        <f>VLOOKUP($C49,MA!$C$9:$H$138,6,FALSE)</f>
        <v>#N/A</v>
      </c>
    </row>
    <row r="50" spans="1:13">
      <c r="A50" s="33" t="s">
        <v>584</v>
      </c>
      <c r="B50" s="147" t="s">
        <v>326</v>
      </c>
      <c r="C50" s="32"/>
      <c r="D50" s="14"/>
      <c r="E50" s="14"/>
      <c r="F50" s="14"/>
      <c r="G50" s="14"/>
      <c r="H50" s="14"/>
      <c r="I50" s="14"/>
      <c r="J50" s="143" t="e">
        <f>VLOOKUP($C50,MA!$C$9:$H$138,3,FALSE)</f>
        <v>#N/A</v>
      </c>
      <c r="K50" s="143" t="e">
        <f>VLOOKUP($C50,MA!$C$9:$H$138,4,FALSE)</f>
        <v>#N/A</v>
      </c>
      <c r="L50" s="143" t="e">
        <f>VLOOKUP($C50,MA!$C$9:$H$138,5,FALSE)</f>
        <v>#N/A</v>
      </c>
      <c r="M50" s="143" t="e">
        <f>VLOOKUP($C50,MA!$C$9:$H$138,6,FALSE)</f>
        <v>#N/A</v>
      </c>
    </row>
    <row r="51" spans="1:13">
      <c r="A51" s="33" t="s">
        <v>585</v>
      </c>
      <c r="B51" s="147" t="s">
        <v>327</v>
      </c>
      <c r="C51" s="32"/>
      <c r="D51" s="14"/>
      <c r="E51" s="14"/>
      <c r="F51" s="14"/>
      <c r="G51" s="14"/>
      <c r="H51" s="14"/>
      <c r="I51" s="14"/>
      <c r="J51" s="143" t="e">
        <f>VLOOKUP($C51,MA!$C$9:$H$138,3,FALSE)</f>
        <v>#N/A</v>
      </c>
      <c r="K51" s="143" t="e">
        <f>VLOOKUP($C51,MA!$C$9:$H$138,4,FALSE)</f>
        <v>#N/A</v>
      </c>
      <c r="L51" s="143" t="e">
        <f>VLOOKUP($C51,MA!$C$9:$H$138,5,FALSE)</f>
        <v>#N/A</v>
      </c>
      <c r="M51" s="143" t="e">
        <f>VLOOKUP($C51,MA!$C$9:$H$138,6,FALSE)</f>
        <v>#N/A</v>
      </c>
    </row>
    <row r="52" spans="1:13">
      <c r="A52" s="33" t="s">
        <v>586</v>
      </c>
      <c r="B52" s="147" t="s">
        <v>328</v>
      </c>
      <c r="C52" s="32"/>
      <c r="D52" s="14"/>
      <c r="E52" s="14"/>
      <c r="F52" s="14"/>
      <c r="G52" s="14"/>
      <c r="H52" s="14"/>
      <c r="I52" s="14"/>
      <c r="J52" s="143" t="e">
        <f>VLOOKUP($C52,MA!$C$9:$H$138,3,FALSE)</f>
        <v>#N/A</v>
      </c>
      <c r="K52" s="143" t="e">
        <f>VLOOKUP($C52,MA!$C$9:$H$138,4,FALSE)</f>
        <v>#N/A</v>
      </c>
      <c r="L52" s="143" t="e">
        <f>VLOOKUP($C52,MA!$C$9:$H$138,5,FALSE)</f>
        <v>#N/A</v>
      </c>
      <c r="M52" s="143" t="e">
        <f>VLOOKUP($C52,MA!$C$9:$H$138,6,FALSE)</f>
        <v>#N/A</v>
      </c>
    </row>
    <row r="53" spans="1:13">
      <c r="A53" s="33" t="s">
        <v>587</v>
      </c>
      <c r="B53" s="147" t="s">
        <v>329</v>
      </c>
      <c r="C53" s="32"/>
      <c r="D53" s="14"/>
      <c r="E53" s="14"/>
      <c r="F53" s="14"/>
      <c r="G53" s="14"/>
      <c r="H53" s="14"/>
      <c r="I53" s="14"/>
      <c r="J53" s="143" t="e">
        <f>VLOOKUP($C53,MA!$C$9:$H$138,3,FALSE)</f>
        <v>#N/A</v>
      </c>
      <c r="K53" s="143" t="e">
        <f>VLOOKUP($C53,MA!$C$9:$H$138,4,FALSE)</f>
        <v>#N/A</v>
      </c>
      <c r="L53" s="143" t="e">
        <f>VLOOKUP($C53,MA!$C$9:$H$138,5,FALSE)</f>
        <v>#N/A</v>
      </c>
      <c r="M53" s="143" t="e">
        <f>VLOOKUP($C53,MA!$C$9:$H$138,6,FALSE)</f>
        <v>#N/A</v>
      </c>
    </row>
    <row r="54" spans="1:13">
      <c r="A54" s="33" t="s">
        <v>588</v>
      </c>
      <c r="B54" s="147" t="s">
        <v>330</v>
      </c>
      <c r="C54" s="32"/>
      <c r="D54" s="14"/>
      <c r="E54" s="14"/>
      <c r="F54" s="14"/>
      <c r="G54" s="14"/>
      <c r="H54" s="14"/>
      <c r="I54" s="14"/>
      <c r="J54" s="143" t="e">
        <f>VLOOKUP($C54,MA!$C$9:$H$138,3,FALSE)</f>
        <v>#N/A</v>
      </c>
      <c r="K54" s="143" t="e">
        <f>VLOOKUP($C54,MA!$C$9:$H$138,4,FALSE)</f>
        <v>#N/A</v>
      </c>
      <c r="L54" s="143" t="e">
        <f>VLOOKUP($C54,MA!$C$9:$H$138,5,FALSE)</f>
        <v>#N/A</v>
      </c>
      <c r="M54" s="143" t="e">
        <f>VLOOKUP($C54,MA!$C$9:$H$138,6,FALSE)</f>
        <v>#N/A</v>
      </c>
    </row>
    <row r="55" spans="1:13">
      <c r="A55" s="33" t="s">
        <v>589</v>
      </c>
      <c r="B55" s="147" t="s">
        <v>331</v>
      </c>
      <c r="C55" s="32" t="s">
        <v>87</v>
      </c>
      <c r="D55" s="14"/>
      <c r="E55" s="14"/>
      <c r="F55" s="14"/>
      <c r="G55" s="14"/>
      <c r="H55" s="14"/>
      <c r="I55" s="14"/>
      <c r="J55" s="143">
        <f>VLOOKUP($C55,MA!$C$9:$H$138,3,FALSE)</f>
        <v>448.2</v>
      </c>
      <c r="K55" s="143">
        <f>VLOOKUP($C55,MA!$C$9:$H$138,4,FALSE)</f>
        <v>398.40000000000003</v>
      </c>
      <c r="L55" s="143">
        <f>VLOOKUP($C55,MA!$C$9:$H$138,5,FALSE)</f>
        <v>348.59999999999997</v>
      </c>
      <c r="M55" s="143">
        <f>VLOOKUP($C55,MA!$C$9:$H$138,6,FALSE)</f>
        <v>249</v>
      </c>
    </row>
    <row r="56" spans="1:13">
      <c r="A56" s="33" t="s">
        <v>590</v>
      </c>
      <c r="B56" s="147" t="s">
        <v>149</v>
      </c>
      <c r="C56" s="32"/>
      <c r="D56" s="14"/>
      <c r="E56" s="14"/>
      <c r="F56" s="14"/>
      <c r="G56" s="14"/>
      <c r="H56" s="14"/>
      <c r="I56" s="14"/>
      <c r="J56" s="143" t="e">
        <f>VLOOKUP($C56,MA!$C$9:$H$138,3,FALSE)</f>
        <v>#N/A</v>
      </c>
      <c r="K56" s="143" t="e">
        <f>VLOOKUP($C56,MA!$C$9:$H$138,4,FALSE)</f>
        <v>#N/A</v>
      </c>
      <c r="L56" s="143" t="e">
        <f>VLOOKUP($C56,MA!$C$9:$H$138,5,FALSE)</f>
        <v>#N/A</v>
      </c>
      <c r="M56" s="143" t="e">
        <f>VLOOKUP($C56,MA!$C$9:$H$138,6,FALSE)</f>
        <v>#N/A</v>
      </c>
    </row>
    <row r="57" spans="1:13">
      <c r="A57" s="33" t="s">
        <v>591</v>
      </c>
      <c r="B57" s="147" t="s">
        <v>146</v>
      </c>
      <c r="C57" s="32"/>
      <c r="D57" s="14"/>
      <c r="E57" s="14"/>
      <c r="F57" s="14"/>
      <c r="G57" s="14"/>
      <c r="H57" s="14"/>
      <c r="I57" s="14"/>
      <c r="J57" s="143" t="e">
        <f>VLOOKUP($C57,MA!$C$9:$H$138,3,FALSE)</f>
        <v>#N/A</v>
      </c>
      <c r="K57" s="143" t="e">
        <f>VLOOKUP($C57,MA!$C$9:$H$138,4,FALSE)</f>
        <v>#N/A</v>
      </c>
      <c r="L57" s="143" t="e">
        <f>VLOOKUP($C57,MA!$C$9:$H$138,5,FALSE)</f>
        <v>#N/A</v>
      </c>
      <c r="M57" s="143" t="e">
        <f>VLOOKUP($C57,MA!$C$9:$H$138,6,FALSE)</f>
        <v>#N/A</v>
      </c>
    </row>
    <row r="58" spans="1:13">
      <c r="A58" s="33" t="s">
        <v>592</v>
      </c>
      <c r="B58" s="33" t="s">
        <v>147</v>
      </c>
      <c r="C58" s="14"/>
      <c r="D58" s="14"/>
      <c r="E58" s="14"/>
      <c r="F58" s="14"/>
      <c r="G58" s="14"/>
      <c r="H58" s="14"/>
      <c r="I58" s="14"/>
      <c r="J58" s="143" t="e">
        <f>VLOOKUP($C58,MA!$C$9:$H$138,3,FALSE)</f>
        <v>#N/A</v>
      </c>
      <c r="K58" s="143" t="e">
        <f>VLOOKUP($C58,MA!$C$9:$H$138,4,FALSE)</f>
        <v>#N/A</v>
      </c>
      <c r="L58" s="143" t="e">
        <f>VLOOKUP($C58,MA!$C$9:$H$138,5,FALSE)</f>
        <v>#N/A</v>
      </c>
      <c r="M58" s="143" t="e">
        <f>VLOOKUP($C58,MA!$C$9:$H$138,6,FALSE)</f>
        <v>#N/A</v>
      </c>
    </row>
    <row r="59" spans="1:13">
      <c r="A59" s="33" t="s">
        <v>593</v>
      </c>
      <c r="B59" s="33" t="s">
        <v>332</v>
      </c>
      <c r="C59" s="148" t="s">
        <v>66</v>
      </c>
      <c r="D59" s="14"/>
      <c r="E59" s="14"/>
      <c r="F59" s="14"/>
      <c r="G59" s="14"/>
      <c r="H59" s="14"/>
      <c r="I59" s="14"/>
      <c r="J59" s="143">
        <f>VLOOKUP($C59,MA!$C$9:$H$138,3,FALSE)</f>
        <v>448.2</v>
      </c>
      <c r="K59" s="143">
        <f>VLOOKUP($C59,MA!$C$9:$H$138,4,FALSE)</f>
        <v>398.40000000000003</v>
      </c>
      <c r="L59" s="143">
        <f>VLOOKUP($C59,MA!$C$9:$H$138,5,FALSE)</f>
        <v>348.59999999999997</v>
      </c>
      <c r="M59" s="143">
        <f>VLOOKUP($C59,MA!$C$9:$H$138,6,FALSE)</f>
        <v>249</v>
      </c>
    </row>
    <row r="60" spans="1:13">
      <c r="A60" s="33" t="s">
        <v>594</v>
      </c>
      <c r="B60" s="33" t="s">
        <v>333</v>
      </c>
      <c r="C60" s="148"/>
      <c r="D60" s="14"/>
      <c r="E60" s="14"/>
      <c r="F60" s="14"/>
      <c r="G60" s="14"/>
      <c r="H60" s="14"/>
      <c r="I60" s="14"/>
      <c r="J60" s="143" t="e">
        <f>VLOOKUP($C60,MA!$C$9:$H$138,3,FALSE)</f>
        <v>#N/A</v>
      </c>
      <c r="K60" s="143" t="e">
        <f>VLOOKUP($C60,MA!$C$9:$H$138,4,FALSE)</f>
        <v>#N/A</v>
      </c>
      <c r="L60" s="143" t="e">
        <f>VLOOKUP($C60,MA!$C$9:$H$138,5,FALSE)</f>
        <v>#N/A</v>
      </c>
      <c r="M60" s="143" t="e">
        <f>VLOOKUP($C60,MA!$C$9:$H$138,6,FALSE)</f>
        <v>#N/A</v>
      </c>
    </row>
    <row r="61" spans="1:13">
      <c r="A61" s="33" t="s">
        <v>595</v>
      </c>
      <c r="B61" s="33" t="s">
        <v>96</v>
      </c>
      <c r="C61" s="148"/>
      <c r="D61" s="14"/>
      <c r="E61" s="14"/>
      <c r="F61" s="14"/>
      <c r="G61" s="14"/>
      <c r="H61" s="14"/>
      <c r="I61" s="14"/>
      <c r="J61" s="143" t="e">
        <f>VLOOKUP($C61,MA!$C$9:$H$138,3,FALSE)</f>
        <v>#N/A</v>
      </c>
      <c r="K61" s="143" t="e">
        <f>VLOOKUP($C61,MA!$C$9:$H$138,4,FALSE)</f>
        <v>#N/A</v>
      </c>
      <c r="L61" s="143" t="e">
        <f>VLOOKUP($C61,MA!$C$9:$H$138,5,FALSE)</f>
        <v>#N/A</v>
      </c>
      <c r="M61" s="143" t="e">
        <f>VLOOKUP($C61,MA!$C$9:$H$138,6,FALSE)</f>
        <v>#N/A</v>
      </c>
    </row>
    <row r="62" spans="1:13">
      <c r="A62" s="33" t="s">
        <v>596</v>
      </c>
      <c r="B62" s="33" t="s">
        <v>100</v>
      </c>
      <c r="C62" s="32"/>
      <c r="D62" s="14"/>
      <c r="E62" s="14"/>
      <c r="F62" s="14"/>
      <c r="G62" s="14"/>
      <c r="H62" s="14"/>
      <c r="I62" s="14"/>
      <c r="J62" s="143" t="e">
        <f>VLOOKUP($C62,MA!$C$9:$H$138,3,FALSE)</f>
        <v>#N/A</v>
      </c>
      <c r="K62" s="143" t="e">
        <f>VLOOKUP($C62,MA!$C$9:$H$138,4,FALSE)</f>
        <v>#N/A</v>
      </c>
      <c r="L62" s="143" t="e">
        <f>VLOOKUP($C62,MA!$C$9:$H$138,5,FALSE)</f>
        <v>#N/A</v>
      </c>
      <c r="M62" s="143" t="e">
        <f>VLOOKUP($C62,MA!$C$9:$H$138,6,FALSE)</f>
        <v>#N/A</v>
      </c>
    </row>
    <row r="63" spans="1:13">
      <c r="A63" s="33" t="s">
        <v>597</v>
      </c>
      <c r="B63" s="33" t="s">
        <v>97</v>
      </c>
      <c r="C63" s="32"/>
      <c r="D63" s="14"/>
      <c r="E63" s="14"/>
      <c r="F63" s="14"/>
      <c r="G63" s="14"/>
      <c r="H63" s="14"/>
      <c r="I63" s="14"/>
      <c r="J63" s="143" t="e">
        <f>VLOOKUP($C63,MA!$C$9:$H$138,3,FALSE)</f>
        <v>#N/A</v>
      </c>
      <c r="K63" s="143" t="e">
        <f>VLOOKUP($C63,MA!$C$9:$H$138,4,FALSE)</f>
        <v>#N/A</v>
      </c>
      <c r="L63" s="143" t="e">
        <f>VLOOKUP($C63,MA!$C$9:$H$138,5,FALSE)</f>
        <v>#N/A</v>
      </c>
      <c r="M63" s="143" t="e">
        <f>VLOOKUP($C63,MA!$C$9:$H$138,6,FALSE)</f>
        <v>#N/A</v>
      </c>
    </row>
    <row r="64" spans="1:13">
      <c r="A64" s="33" t="s">
        <v>598</v>
      </c>
      <c r="B64" s="147" t="s">
        <v>94</v>
      </c>
      <c r="C64" s="32"/>
      <c r="D64" s="14"/>
      <c r="E64" s="14"/>
      <c r="F64" s="14"/>
      <c r="G64" s="14"/>
      <c r="H64" s="14"/>
      <c r="I64" s="14"/>
      <c r="J64" s="143" t="e">
        <f>VLOOKUP($C64,MA!$C$9:$H$138,3,FALSE)</f>
        <v>#N/A</v>
      </c>
      <c r="K64" s="143" t="e">
        <f>VLOOKUP($C64,MA!$C$9:$H$138,4,FALSE)</f>
        <v>#N/A</v>
      </c>
      <c r="L64" s="143" t="e">
        <f>VLOOKUP($C64,MA!$C$9:$H$138,5,FALSE)</f>
        <v>#N/A</v>
      </c>
      <c r="M64" s="143" t="e">
        <f>VLOOKUP($C64,MA!$C$9:$H$138,6,FALSE)</f>
        <v>#N/A</v>
      </c>
    </row>
    <row r="65" spans="1:13">
      <c r="A65" s="33" t="s">
        <v>599</v>
      </c>
      <c r="B65" s="147" t="s">
        <v>145</v>
      </c>
      <c r="C65" s="32"/>
      <c r="D65" s="14"/>
      <c r="E65" s="14"/>
      <c r="F65" s="14"/>
      <c r="G65" s="14"/>
      <c r="H65" s="14"/>
      <c r="I65" s="14"/>
      <c r="J65" s="143" t="e">
        <f>VLOOKUP($C65,MA!$C$9:$H$138,3,FALSE)</f>
        <v>#N/A</v>
      </c>
      <c r="K65" s="143" t="e">
        <f>VLOOKUP($C65,MA!$C$9:$H$138,4,FALSE)</f>
        <v>#N/A</v>
      </c>
      <c r="L65" s="143" t="e">
        <f>VLOOKUP($C65,MA!$C$9:$H$138,5,FALSE)</f>
        <v>#N/A</v>
      </c>
      <c r="M65" s="143" t="e">
        <f>VLOOKUP($C65,MA!$C$9:$H$138,6,FALSE)</f>
        <v>#N/A</v>
      </c>
    </row>
    <row r="66" spans="1:13">
      <c r="A66" s="33" t="s">
        <v>600</v>
      </c>
      <c r="B66" s="147" t="s">
        <v>334</v>
      </c>
      <c r="C66" s="32"/>
      <c r="D66" s="14"/>
      <c r="E66" s="14"/>
      <c r="F66" s="14"/>
      <c r="G66" s="14"/>
      <c r="H66" s="14"/>
      <c r="I66" s="14"/>
      <c r="J66" s="143" t="e">
        <f>VLOOKUP($C66,MA!$C$9:$H$138,3,FALSE)</f>
        <v>#N/A</v>
      </c>
      <c r="K66" s="143" t="e">
        <f>VLOOKUP($C66,MA!$C$9:$H$138,4,FALSE)</f>
        <v>#N/A</v>
      </c>
      <c r="L66" s="143" t="e">
        <f>VLOOKUP($C66,MA!$C$9:$H$138,5,FALSE)</f>
        <v>#N/A</v>
      </c>
      <c r="M66" s="143" t="e">
        <f>VLOOKUP($C66,MA!$C$9:$H$138,6,FALSE)</f>
        <v>#N/A</v>
      </c>
    </row>
    <row r="67" spans="1:13">
      <c r="A67" s="33" t="s">
        <v>601</v>
      </c>
      <c r="B67" s="147" t="s">
        <v>335</v>
      </c>
      <c r="C67" s="32"/>
      <c r="D67" s="14"/>
      <c r="E67" s="14"/>
      <c r="F67" s="14"/>
      <c r="G67" s="14"/>
      <c r="H67" s="14"/>
      <c r="I67" s="14"/>
      <c r="J67" s="143" t="e">
        <f>VLOOKUP($C67,MA!$C$9:$H$138,3,FALSE)</f>
        <v>#N/A</v>
      </c>
      <c r="K67" s="143" t="e">
        <f>VLOOKUP($C67,MA!$C$9:$H$138,4,FALSE)</f>
        <v>#N/A</v>
      </c>
      <c r="L67" s="143" t="e">
        <f>VLOOKUP($C67,MA!$C$9:$H$138,5,FALSE)</f>
        <v>#N/A</v>
      </c>
      <c r="M67" s="143" t="e">
        <f>VLOOKUP($C67,MA!$C$9:$H$138,6,FALSE)</f>
        <v>#N/A</v>
      </c>
    </row>
    <row r="68" spans="1:13">
      <c r="A68" s="33" t="s">
        <v>602</v>
      </c>
      <c r="B68" s="147" t="s">
        <v>336</v>
      </c>
      <c r="C68" s="32"/>
      <c r="D68" s="14"/>
      <c r="E68" s="14"/>
      <c r="F68" s="14"/>
      <c r="G68" s="14"/>
      <c r="H68" s="14"/>
      <c r="I68" s="14"/>
      <c r="J68" s="143" t="e">
        <f>VLOOKUP($C68,MA!$C$9:$H$138,3,FALSE)</f>
        <v>#N/A</v>
      </c>
      <c r="K68" s="143" t="e">
        <f>VLOOKUP($C68,MA!$C$9:$H$138,4,FALSE)</f>
        <v>#N/A</v>
      </c>
      <c r="L68" s="143" t="e">
        <f>VLOOKUP($C68,MA!$C$9:$H$138,5,FALSE)</f>
        <v>#N/A</v>
      </c>
      <c r="M68" s="143" t="e">
        <f>VLOOKUP($C68,MA!$C$9:$H$138,6,FALSE)</f>
        <v>#N/A</v>
      </c>
    </row>
    <row r="69" spans="1:13">
      <c r="A69" s="33" t="s">
        <v>603</v>
      </c>
      <c r="B69" s="147" t="s">
        <v>337</v>
      </c>
      <c r="C69" s="32"/>
      <c r="D69" s="14"/>
      <c r="E69" s="14"/>
      <c r="F69" s="14"/>
      <c r="G69" s="14"/>
      <c r="H69" s="14"/>
      <c r="I69" s="14"/>
      <c r="J69" s="143" t="e">
        <f>VLOOKUP($C69,MA!$C$9:$H$138,3,FALSE)</f>
        <v>#N/A</v>
      </c>
      <c r="K69" s="143" t="e">
        <f>VLOOKUP($C69,MA!$C$9:$H$138,4,FALSE)</f>
        <v>#N/A</v>
      </c>
      <c r="L69" s="143" t="e">
        <f>VLOOKUP($C69,MA!$C$9:$H$138,5,FALSE)</f>
        <v>#N/A</v>
      </c>
      <c r="M69" s="143" t="e">
        <f>VLOOKUP($C69,MA!$C$9:$H$138,6,FALSE)</f>
        <v>#N/A</v>
      </c>
    </row>
    <row r="70" spans="1:13">
      <c r="A70" s="33" t="s">
        <v>604</v>
      </c>
      <c r="B70" s="147" t="s">
        <v>111</v>
      </c>
      <c r="C70" s="32"/>
      <c r="D70" s="14"/>
      <c r="E70" s="14"/>
      <c r="F70" s="14"/>
      <c r="G70" s="14"/>
      <c r="H70" s="14"/>
      <c r="I70" s="14"/>
      <c r="J70" s="143" t="e">
        <f>VLOOKUP($C70,MA!$C$9:$H$138,3,FALSE)</f>
        <v>#N/A</v>
      </c>
      <c r="K70" s="143" t="e">
        <f>VLOOKUP($C70,MA!$C$9:$H$138,4,FALSE)</f>
        <v>#N/A</v>
      </c>
      <c r="L70" s="143" t="e">
        <f>VLOOKUP($C70,MA!$C$9:$H$138,5,FALSE)</f>
        <v>#N/A</v>
      </c>
      <c r="M70" s="143" t="e">
        <f>VLOOKUP($C70,MA!$C$9:$H$138,6,FALSE)</f>
        <v>#N/A</v>
      </c>
    </row>
    <row r="71" spans="1:13">
      <c r="A71" s="33" t="s">
        <v>605</v>
      </c>
      <c r="B71" s="147" t="s">
        <v>338</v>
      </c>
      <c r="C71" s="32"/>
      <c r="D71" s="14"/>
      <c r="E71" s="14"/>
      <c r="F71" s="14"/>
      <c r="G71" s="14"/>
      <c r="H71" s="14"/>
      <c r="I71" s="14"/>
      <c r="J71" s="143" t="e">
        <f>VLOOKUP($C71,MA!$C$9:$H$138,3,FALSE)</f>
        <v>#N/A</v>
      </c>
      <c r="K71" s="143" t="e">
        <f>VLOOKUP($C71,MA!$C$9:$H$138,4,FALSE)</f>
        <v>#N/A</v>
      </c>
      <c r="L71" s="143" t="e">
        <f>VLOOKUP($C71,MA!$C$9:$H$138,5,FALSE)</f>
        <v>#N/A</v>
      </c>
      <c r="M71" s="143" t="e">
        <f>VLOOKUP($C71,MA!$C$9:$H$138,6,FALSE)</f>
        <v>#N/A</v>
      </c>
    </row>
    <row r="72" spans="1:13">
      <c r="A72" s="33" t="s">
        <v>606</v>
      </c>
      <c r="B72" s="147" t="s">
        <v>339</v>
      </c>
      <c r="C72" s="32"/>
      <c r="D72" s="14"/>
      <c r="E72" s="14"/>
      <c r="F72" s="14"/>
      <c r="G72" s="14"/>
      <c r="H72" s="14"/>
      <c r="I72" s="14"/>
      <c r="J72" s="143" t="e">
        <f>VLOOKUP($C72,MA!$C$9:$H$138,3,FALSE)</f>
        <v>#N/A</v>
      </c>
      <c r="K72" s="143" t="e">
        <f>VLOOKUP($C72,MA!$C$9:$H$138,4,FALSE)</f>
        <v>#N/A</v>
      </c>
      <c r="L72" s="143" t="e">
        <f>VLOOKUP($C72,MA!$C$9:$H$138,5,FALSE)</f>
        <v>#N/A</v>
      </c>
      <c r="M72" s="143" t="e">
        <f>VLOOKUP($C72,MA!$C$9:$H$138,6,FALSE)</f>
        <v>#N/A</v>
      </c>
    </row>
    <row r="73" spans="1:13">
      <c r="A73" s="33" t="s">
        <v>607</v>
      </c>
      <c r="B73" s="147" t="s">
        <v>340</v>
      </c>
      <c r="C73" s="32"/>
      <c r="D73" s="14"/>
      <c r="E73" s="14"/>
      <c r="F73" s="14"/>
      <c r="G73" s="14"/>
      <c r="H73" s="14"/>
      <c r="I73" s="14"/>
      <c r="J73" s="143" t="e">
        <f>VLOOKUP($C73,MA!$C$9:$H$138,3,FALSE)</f>
        <v>#N/A</v>
      </c>
      <c r="K73" s="143" t="e">
        <f>VLOOKUP($C73,MA!$C$9:$H$138,4,FALSE)</f>
        <v>#N/A</v>
      </c>
      <c r="L73" s="143" t="e">
        <f>VLOOKUP($C73,MA!$C$9:$H$138,5,FALSE)</f>
        <v>#N/A</v>
      </c>
      <c r="M73" s="143" t="e">
        <f>VLOOKUP($C73,MA!$C$9:$H$138,6,FALSE)</f>
        <v>#N/A</v>
      </c>
    </row>
    <row r="74" spans="1:13">
      <c r="A74" s="33" t="s">
        <v>608</v>
      </c>
      <c r="B74" s="147" t="s">
        <v>341</v>
      </c>
      <c r="C74" s="32"/>
      <c r="D74" s="14"/>
      <c r="E74" s="14"/>
      <c r="F74" s="14"/>
      <c r="G74" s="14"/>
      <c r="H74" s="14"/>
      <c r="I74" s="14"/>
      <c r="J74" s="143" t="e">
        <f>VLOOKUP($C74,MA!$C$9:$H$138,3,FALSE)</f>
        <v>#N/A</v>
      </c>
      <c r="K74" s="143" t="e">
        <f>VLOOKUP($C74,MA!$C$9:$H$138,4,FALSE)</f>
        <v>#N/A</v>
      </c>
      <c r="L74" s="143" t="e">
        <f>VLOOKUP($C74,MA!$C$9:$H$138,5,FALSE)</f>
        <v>#N/A</v>
      </c>
      <c r="M74" s="143" t="e">
        <f>VLOOKUP($C74,MA!$C$9:$H$138,6,FALSE)</f>
        <v>#N/A</v>
      </c>
    </row>
    <row r="75" spans="1:13">
      <c r="A75" s="33" t="s">
        <v>609</v>
      </c>
      <c r="B75" s="147" t="s">
        <v>56</v>
      </c>
      <c r="C75" s="32"/>
      <c r="D75" s="14"/>
      <c r="E75" s="14"/>
      <c r="F75" s="14"/>
      <c r="G75" s="14"/>
      <c r="H75" s="14"/>
      <c r="I75" s="14"/>
      <c r="J75" s="143" t="e">
        <f>VLOOKUP($C75,MA!$C$9:$H$138,3,FALSE)</f>
        <v>#N/A</v>
      </c>
      <c r="K75" s="143" t="e">
        <f>VLOOKUP($C75,MA!$C$9:$H$138,4,FALSE)</f>
        <v>#N/A</v>
      </c>
      <c r="L75" s="143" t="e">
        <f>VLOOKUP($C75,MA!$C$9:$H$138,5,FALSE)</f>
        <v>#N/A</v>
      </c>
      <c r="M75" s="143" t="e">
        <f>VLOOKUP($C75,MA!$C$9:$H$138,6,FALSE)</f>
        <v>#N/A</v>
      </c>
    </row>
    <row r="76" spans="1:13">
      <c r="A76" s="33" t="s">
        <v>610</v>
      </c>
      <c r="B76" s="147" t="s">
        <v>125</v>
      </c>
      <c r="C76" s="32"/>
      <c r="D76" s="14"/>
      <c r="E76" s="14"/>
      <c r="F76" s="14"/>
      <c r="G76" s="14"/>
      <c r="H76" s="14"/>
      <c r="I76" s="14"/>
      <c r="J76" s="143" t="e">
        <f>VLOOKUP($C76,MA!$C$9:$H$138,3,FALSE)</f>
        <v>#N/A</v>
      </c>
      <c r="K76" s="143" t="e">
        <f>VLOOKUP($C76,MA!$C$9:$H$138,4,FALSE)</f>
        <v>#N/A</v>
      </c>
      <c r="L76" s="143" t="e">
        <f>VLOOKUP($C76,MA!$C$9:$H$138,5,FALSE)</f>
        <v>#N/A</v>
      </c>
      <c r="M76" s="143" t="e">
        <f>VLOOKUP($C76,MA!$C$9:$H$138,6,FALSE)</f>
        <v>#N/A</v>
      </c>
    </row>
    <row r="77" spans="1:13">
      <c r="A77" s="33" t="s">
        <v>611</v>
      </c>
      <c r="B77" s="147" t="s">
        <v>165</v>
      </c>
      <c r="C77" s="32" t="s">
        <v>92</v>
      </c>
      <c r="D77" s="14"/>
      <c r="E77" s="14"/>
      <c r="F77" s="14"/>
      <c r="G77" s="14"/>
      <c r="H77" s="14"/>
      <c r="I77" s="14"/>
      <c r="J77" s="143">
        <f>VLOOKUP($C77,MA!$C$9:$H$138,3,FALSE)</f>
        <v>450</v>
      </c>
      <c r="K77" s="143">
        <f>VLOOKUP($C77,MA!$C$9:$H$138,4,FALSE)</f>
        <v>400</v>
      </c>
      <c r="L77" s="143">
        <f>VLOOKUP($C77,MA!$C$9:$H$138,5,FALSE)</f>
        <v>350</v>
      </c>
      <c r="M77" s="143">
        <f>VLOOKUP($C77,MA!$C$9:$H$138,6,FALSE)</f>
        <v>250</v>
      </c>
    </row>
    <row r="78" spans="1:13">
      <c r="A78" s="33" t="s">
        <v>612</v>
      </c>
      <c r="B78" s="147" t="s">
        <v>169</v>
      </c>
      <c r="C78" s="32" t="s">
        <v>91</v>
      </c>
      <c r="D78" s="14"/>
      <c r="E78" s="14"/>
      <c r="F78" s="14"/>
      <c r="G78" s="14"/>
      <c r="H78" s="14"/>
      <c r="I78" s="14"/>
      <c r="J78" s="143">
        <f>VLOOKUP($C78,MA!$C$9:$H$138,3,FALSE)</f>
        <v>504</v>
      </c>
      <c r="K78" s="143">
        <f>VLOOKUP($C78,MA!$C$9:$H$138,4,FALSE)</f>
        <v>448</v>
      </c>
      <c r="L78" s="143">
        <f>VLOOKUP($C78,MA!$C$9:$H$138,5,FALSE)</f>
        <v>392</v>
      </c>
      <c r="M78" s="143">
        <f>VLOOKUP($C78,MA!$C$9:$H$138,6,FALSE)</f>
        <v>280</v>
      </c>
    </row>
    <row r="79" spans="1:13">
      <c r="A79" s="33" t="s">
        <v>613</v>
      </c>
      <c r="B79" s="147" t="s">
        <v>65</v>
      </c>
      <c r="C79" s="32"/>
      <c r="D79" s="14"/>
      <c r="E79" s="14"/>
      <c r="F79" s="14"/>
      <c r="G79" s="14"/>
      <c r="H79" s="14"/>
      <c r="I79" s="14"/>
      <c r="J79" s="143" t="e">
        <f>VLOOKUP($C79,MA!$C$9:$H$138,3,FALSE)</f>
        <v>#N/A</v>
      </c>
      <c r="K79" s="143" t="e">
        <f>VLOOKUP($C79,MA!$C$9:$H$138,4,FALSE)</f>
        <v>#N/A</v>
      </c>
      <c r="L79" s="143" t="e">
        <f>VLOOKUP($C79,MA!$C$9:$H$138,5,FALSE)</f>
        <v>#N/A</v>
      </c>
      <c r="M79" s="143" t="e">
        <f>VLOOKUP($C79,MA!$C$9:$H$138,6,FALSE)</f>
        <v>#N/A</v>
      </c>
    </row>
    <row r="80" spans="1:13">
      <c r="A80" s="33" t="s">
        <v>614</v>
      </c>
      <c r="B80" s="147" t="s">
        <v>342</v>
      </c>
      <c r="C80" s="32"/>
      <c r="D80" s="14"/>
      <c r="E80" s="14"/>
      <c r="F80" s="14"/>
      <c r="G80" s="14"/>
      <c r="H80" s="14"/>
      <c r="I80" s="14"/>
      <c r="J80" s="143" t="e">
        <f>VLOOKUP($C80,MA!$C$9:$H$138,3,FALSE)</f>
        <v>#N/A</v>
      </c>
      <c r="K80" s="143" t="e">
        <f>VLOOKUP($C80,MA!$C$9:$H$138,4,FALSE)</f>
        <v>#N/A</v>
      </c>
      <c r="L80" s="143" t="e">
        <f>VLOOKUP($C80,MA!$C$9:$H$138,5,FALSE)</f>
        <v>#N/A</v>
      </c>
      <c r="M80" s="143" t="e">
        <f>VLOOKUP($C80,MA!$C$9:$H$138,6,FALSE)</f>
        <v>#N/A</v>
      </c>
    </row>
    <row r="81" spans="1:13">
      <c r="A81" s="33" t="s">
        <v>615</v>
      </c>
      <c r="B81" s="147" t="s">
        <v>343</v>
      </c>
      <c r="C81" s="32"/>
      <c r="D81" s="14"/>
      <c r="E81" s="14"/>
      <c r="F81" s="14"/>
      <c r="G81" s="14"/>
      <c r="H81" s="14"/>
      <c r="I81" s="14"/>
      <c r="J81" s="143" t="e">
        <f>VLOOKUP($C81,MA!$C$9:$H$138,3,FALSE)</f>
        <v>#N/A</v>
      </c>
      <c r="K81" s="143" t="e">
        <f>VLOOKUP($C81,MA!$C$9:$H$138,4,FALSE)</f>
        <v>#N/A</v>
      </c>
      <c r="L81" s="143" t="e">
        <f>VLOOKUP($C81,MA!$C$9:$H$138,5,FALSE)</f>
        <v>#N/A</v>
      </c>
      <c r="M81" s="143" t="e">
        <f>VLOOKUP($C81,MA!$C$9:$H$138,6,FALSE)</f>
        <v>#N/A</v>
      </c>
    </row>
    <row r="82" spans="1:13">
      <c r="A82" s="33" t="s">
        <v>616</v>
      </c>
      <c r="B82" s="147" t="s">
        <v>344</v>
      </c>
      <c r="C82" s="32"/>
      <c r="D82" s="14"/>
      <c r="E82" s="14"/>
      <c r="F82" s="14"/>
      <c r="G82" s="14"/>
      <c r="H82" s="14"/>
      <c r="I82" s="14"/>
      <c r="J82" s="143" t="e">
        <f>VLOOKUP($C82,MA!$C$9:$H$138,3,FALSE)</f>
        <v>#N/A</v>
      </c>
      <c r="K82" s="143" t="e">
        <f>VLOOKUP($C82,MA!$C$9:$H$138,4,FALSE)</f>
        <v>#N/A</v>
      </c>
      <c r="L82" s="143" t="e">
        <f>VLOOKUP($C82,MA!$C$9:$H$138,5,FALSE)</f>
        <v>#N/A</v>
      </c>
      <c r="M82" s="143" t="e">
        <f>VLOOKUP($C82,MA!$C$9:$H$138,6,FALSE)</f>
        <v>#N/A</v>
      </c>
    </row>
    <row r="83" spans="1:13">
      <c r="A83" s="33" t="s">
        <v>617</v>
      </c>
      <c r="B83" s="147" t="s">
        <v>345</v>
      </c>
      <c r="C83" s="32"/>
      <c r="D83" s="14"/>
      <c r="E83" s="14"/>
      <c r="F83" s="14"/>
      <c r="G83" s="14"/>
      <c r="H83" s="14"/>
      <c r="I83" s="14"/>
      <c r="J83" s="143" t="e">
        <f>VLOOKUP($C83,MA!$C$9:$H$138,3,FALSE)</f>
        <v>#N/A</v>
      </c>
      <c r="K83" s="143" t="e">
        <f>VLOOKUP($C83,MA!$C$9:$H$138,4,FALSE)</f>
        <v>#N/A</v>
      </c>
      <c r="L83" s="143" t="e">
        <f>VLOOKUP($C83,MA!$C$9:$H$138,5,FALSE)</f>
        <v>#N/A</v>
      </c>
      <c r="M83" s="143" t="e">
        <f>VLOOKUP($C83,MA!$C$9:$H$138,6,FALSE)</f>
        <v>#N/A</v>
      </c>
    </row>
    <row r="84" spans="1:13">
      <c r="A84" s="33" t="s">
        <v>618</v>
      </c>
      <c r="B84" s="147" t="s">
        <v>346</v>
      </c>
      <c r="C84" s="32"/>
      <c r="D84" s="14"/>
      <c r="E84" s="14"/>
      <c r="F84" s="14"/>
      <c r="G84" s="14"/>
      <c r="H84" s="14"/>
      <c r="I84" s="14"/>
      <c r="J84" s="143" t="e">
        <f>VLOOKUP($C84,MA!$C$9:$H$138,3,FALSE)</f>
        <v>#N/A</v>
      </c>
      <c r="K84" s="143" t="e">
        <f>VLOOKUP($C84,MA!$C$9:$H$138,4,FALSE)</f>
        <v>#N/A</v>
      </c>
      <c r="L84" s="143" t="e">
        <f>VLOOKUP($C84,MA!$C$9:$H$138,5,FALSE)</f>
        <v>#N/A</v>
      </c>
      <c r="M84" s="143" t="e">
        <f>VLOOKUP($C84,MA!$C$9:$H$138,6,FALSE)</f>
        <v>#N/A</v>
      </c>
    </row>
    <row r="85" spans="1:13">
      <c r="A85" s="33" t="s">
        <v>619</v>
      </c>
      <c r="B85" s="147" t="s">
        <v>347</v>
      </c>
      <c r="C85" s="32"/>
      <c r="D85" s="14"/>
      <c r="E85" s="14"/>
      <c r="F85" s="14"/>
      <c r="G85" s="14"/>
      <c r="H85" s="14"/>
      <c r="I85" s="14"/>
      <c r="J85" s="143" t="e">
        <f>VLOOKUP($C85,MA!$C$9:$H$138,3,FALSE)</f>
        <v>#N/A</v>
      </c>
      <c r="K85" s="143" t="e">
        <f>VLOOKUP($C85,MA!$C$9:$H$138,4,FALSE)</f>
        <v>#N/A</v>
      </c>
      <c r="L85" s="143" t="e">
        <f>VLOOKUP($C85,MA!$C$9:$H$138,5,FALSE)</f>
        <v>#N/A</v>
      </c>
      <c r="M85" s="143" t="e">
        <f>VLOOKUP($C85,MA!$C$9:$H$138,6,FALSE)</f>
        <v>#N/A</v>
      </c>
    </row>
    <row r="86" spans="1:13">
      <c r="A86" s="33" t="s">
        <v>620</v>
      </c>
      <c r="B86" s="147" t="s">
        <v>348</v>
      </c>
      <c r="C86" s="32"/>
      <c r="D86" s="14"/>
      <c r="E86" s="14"/>
      <c r="F86" s="14"/>
      <c r="G86" s="14"/>
      <c r="H86" s="14"/>
      <c r="I86" s="14"/>
      <c r="J86" s="143" t="e">
        <f>VLOOKUP($C86,MA!$C$9:$H$138,3,FALSE)</f>
        <v>#N/A</v>
      </c>
      <c r="K86" s="143" t="e">
        <f>VLOOKUP($C86,MA!$C$9:$H$138,4,FALSE)</f>
        <v>#N/A</v>
      </c>
      <c r="L86" s="143" t="e">
        <f>VLOOKUP($C86,MA!$C$9:$H$138,5,FALSE)</f>
        <v>#N/A</v>
      </c>
      <c r="M86" s="143" t="e">
        <f>VLOOKUP($C86,MA!$C$9:$H$138,6,FALSE)</f>
        <v>#N/A</v>
      </c>
    </row>
    <row r="87" spans="1:13">
      <c r="A87" s="33" t="s">
        <v>621</v>
      </c>
      <c r="B87" s="147" t="s">
        <v>349</v>
      </c>
      <c r="C87" s="32"/>
      <c r="D87" s="14"/>
      <c r="E87" s="14"/>
      <c r="F87" s="14"/>
      <c r="G87" s="14"/>
      <c r="H87" s="14"/>
      <c r="I87" s="14"/>
      <c r="J87" s="143" t="e">
        <f>VLOOKUP($C87,MA!$C$9:$H$138,3,FALSE)</f>
        <v>#N/A</v>
      </c>
      <c r="K87" s="143" t="e">
        <f>VLOOKUP($C87,MA!$C$9:$H$138,4,FALSE)</f>
        <v>#N/A</v>
      </c>
      <c r="L87" s="143" t="e">
        <f>VLOOKUP($C87,MA!$C$9:$H$138,5,FALSE)</f>
        <v>#N/A</v>
      </c>
      <c r="M87" s="143" t="e">
        <f>VLOOKUP($C87,MA!$C$9:$H$138,6,FALSE)</f>
        <v>#N/A</v>
      </c>
    </row>
    <row r="88" spans="1:13">
      <c r="A88" s="33" t="s">
        <v>622</v>
      </c>
      <c r="B88" s="147" t="s">
        <v>350</v>
      </c>
      <c r="C88" s="32"/>
      <c r="D88" s="14"/>
      <c r="E88" s="14"/>
      <c r="F88" s="14"/>
      <c r="G88" s="14"/>
      <c r="H88" s="14"/>
      <c r="I88" s="14"/>
      <c r="J88" s="143" t="e">
        <f>VLOOKUP($C88,MA!$C$9:$H$138,3,FALSE)</f>
        <v>#N/A</v>
      </c>
      <c r="K88" s="143" t="e">
        <f>VLOOKUP($C88,MA!$C$9:$H$138,4,FALSE)</f>
        <v>#N/A</v>
      </c>
      <c r="L88" s="143" t="e">
        <f>VLOOKUP($C88,MA!$C$9:$H$138,5,FALSE)</f>
        <v>#N/A</v>
      </c>
      <c r="M88" s="143" t="e">
        <f>VLOOKUP($C88,MA!$C$9:$H$138,6,FALSE)</f>
        <v>#N/A</v>
      </c>
    </row>
    <row r="89" spans="1:13">
      <c r="A89" s="33" t="s">
        <v>623</v>
      </c>
      <c r="B89" s="147" t="s">
        <v>107</v>
      </c>
      <c r="C89" s="32"/>
      <c r="D89" s="14"/>
      <c r="E89" s="14"/>
      <c r="F89" s="14"/>
      <c r="G89" s="14"/>
      <c r="H89" s="14"/>
      <c r="I89" s="14"/>
      <c r="J89" s="143" t="e">
        <f>VLOOKUP($C89,MA!$C$9:$H$138,3,FALSE)</f>
        <v>#N/A</v>
      </c>
      <c r="K89" s="143" t="e">
        <f>VLOOKUP($C89,MA!$C$9:$H$138,4,FALSE)</f>
        <v>#N/A</v>
      </c>
      <c r="L89" s="143" t="e">
        <f>VLOOKUP($C89,MA!$C$9:$H$138,5,FALSE)</f>
        <v>#N/A</v>
      </c>
      <c r="M89" s="143" t="e">
        <f>VLOOKUP($C89,MA!$C$9:$H$138,6,FALSE)</f>
        <v>#N/A</v>
      </c>
    </row>
    <row r="90" spans="1:13">
      <c r="A90" s="33" t="s">
        <v>624</v>
      </c>
      <c r="B90" s="147" t="s">
        <v>351</v>
      </c>
      <c r="C90" s="32"/>
      <c r="D90" s="14"/>
      <c r="E90" s="14"/>
      <c r="F90" s="14"/>
      <c r="G90" s="14"/>
      <c r="H90" s="14"/>
      <c r="I90" s="14"/>
      <c r="J90" s="143" t="e">
        <f>VLOOKUP($C90,MA!$C$9:$H$138,3,FALSE)</f>
        <v>#N/A</v>
      </c>
      <c r="K90" s="143" t="e">
        <f>VLOOKUP($C90,MA!$C$9:$H$138,4,FALSE)</f>
        <v>#N/A</v>
      </c>
      <c r="L90" s="143" t="e">
        <f>VLOOKUP($C90,MA!$C$9:$H$138,5,FALSE)</f>
        <v>#N/A</v>
      </c>
      <c r="M90" s="143" t="e">
        <f>VLOOKUP($C90,MA!$C$9:$H$138,6,FALSE)</f>
        <v>#N/A</v>
      </c>
    </row>
    <row r="91" spans="1:13">
      <c r="A91" s="33" t="s">
        <v>625</v>
      </c>
      <c r="B91" s="147" t="s">
        <v>352</v>
      </c>
      <c r="C91" s="32"/>
      <c r="D91" s="14"/>
      <c r="E91" s="14"/>
      <c r="F91" s="14"/>
      <c r="G91" s="14"/>
      <c r="H91" s="14"/>
      <c r="I91" s="14"/>
      <c r="J91" s="143" t="e">
        <f>VLOOKUP($C91,MA!$C$9:$H$138,3,FALSE)</f>
        <v>#N/A</v>
      </c>
      <c r="K91" s="143" t="e">
        <f>VLOOKUP($C91,MA!$C$9:$H$138,4,FALSE)</f>
        <v>#N/A</v>
      </c>
      <c r="L91" s="143" t="e">
        <f>VLOOKUP($C91,MA!$C$9:$H$138,5,FALSE)</f>
        <v>#N/A</v>
      </c>
      <c r="M91" s="143" t="e">
        <f>VLOOKUP($C91,MA!$C$9:$H$138,6,FALSE)</f>
        <v>#N/A</v>
      </c>
    </row>
    <row r="92" spans="1:13">
      <c r="A92" s="33" t="s">
        <v>626</v>
      </c>
      <c r="B92" s="147" t="s">
        <v>353</v>
      </c>
      <c r="C92" s="32"/>
      <c r="D92" s="14"/>
      <c r="E92" s="14"/>
      <c r="F92" s="14"/>
      <c r="G92" s="14"/>
      <c r="H92" s="14"/>
      <c r="I92" s="14"/>
      <c r="J92" s="143" t="e">
        <f>VLOOKUP($C92,MA!$C$9:$H$138,3,FALSE)</f>
        <v>#N/A</v>
      </c>
      <c r="K92" s="143" t="e">
        <f>VLOOKUP($C92,MA!$C$9:$H$138,4,FALSE)</f>
        <v>#N/A</v>
      </c>
      <c r="L92" s="143" t="e">
        <f>VLOOKUP($C92,MA!$C$9:$H$138,5,FALSE)</f>
        <v>#N/A</v>
      </c>
      <c r="M92" s="143" t="e">
        <f>VLOOKUP($C92,MA!$C$9:$H$138,6,FALSE)</f>
        <v>#N/A</v>
      </c>
    </row>
    <row r="93" spans="1:13">
      <c r="A93" s="33" t="s">
        <v>627</v>
      </c>
      <c r="B93" s="147" t="s">
        <v>131</v>
      </c>
      <c r="C93" s="32"/>
      <c r="D93" s="14"/>
      <c r="E93" s="14"/>
      <c r="F93" s="14"/>
      <c r="G93" s="14"/>
      <c r="H93" s="14"/>
      <c r="I93" s="14"/>
      <c r="J93" s="143" t="e">
        <f>VLOOKUP($C93,MA!$C$9:$H$138,3,FALSE)</f>
        <v>#N/A</v>
      </c>
      <c r="K93" s="143" t="e">
        <f>VLOOKUP($C93,MA!$C$9:$H$138,4,FALSE)</f>
        <v>#N/A</v>
      </c>
      <c r="L93" s="143" t="e">
        <f>VLOOKUP($C93,MA!$C$9:$H$138,5,FALSE)</f>
        <v>#N/A</v>
      </c>
      <c r="M93" s="143" t="e">
        <f>VLOOKUP($C93,MA!$C$9:$H$138,6,FALSE)</f>
        <v>#N/A</v>
      </c>
    </row>
    <row r="94" spans="1:13">
      <c r="A94" s="33" t="s">
        <v>628</v>
      </c>
      <c r="B94" s="147" t="s">
        <v>354</v>
      </c>
      <c r="C94" s="32"/>
      <c r="D94" s="14"/>
      <c r="E94" s="14"/>
      <c r="F94" s="14"/>
      <c r="G94" s="14"/>
      <c r="H94" s="14"/>
      <c r="I94" s="14"/>
      <c r="J94" s="143" t="e">
        <f>VLOOKUP($C94,MA!$C$9:$H$138,3,FALSE)</f>
        <v>#N/A</v>
      </c>
      <c r="K94" s="143" t="e">
        <f>VLOOKUP($C94,MA!$C$9:$H$138,4,FALSE)</f>
        <v>#N/A</v>
      </c>
      <c r="L94" s="143" t="e">
        <f>VLOOKUP($C94,MA!$C$9:$H$138,5,FALSE)</f>
        <v>#N/A</v>
      </c>
      <c r="M94" s="143" t="e">
        <f>VLOOKUP($C94,MA!$C$9:$H$138,6,FALSE)</f>
        <v>#N/A</v>
      </c>
    </row>
    <row r="95" spans="1:13">
      <c r="A95" s="33" t="s">
        <v>629</v>
      </c>
      <c r="B95" s="33" t="s">
        <v>355</v>
      </c>
      <c r="C95" s="32"/>
      <c r="D95" s="14"/>
      <c r="E95" s="14"/>
      <c r="F95" s="14"/>
      <c r="G95" s="14"/>
      <c r="H95" s="14"/>
      <c r="I95" s="14"/>
      <c r="J95" s="143" t="e">
        <f>VLOOKUP($C95,MA!$C$9:$H$138,3,FALSE)</f>
        <v>#N/A</v>
      </c>
      <c r="K95" s="143" t="e">
        <f>VLOOKUP($C95,MA!$C$9:$H$138,4,FALSE)</f>
        <v>#N/A</v>
      </c>
      <c r="L95" s="143" t="e">
        <f>VLOOKUP($C95,MA!$C$9:$H$138,5,FALSE)</f>
        <v>#N/A</v>
      </c>
      <c r="M95" s="143" t="e">
        <f>VLOOKUP($C95,MA!$C$9:$H$138,6,FALSE)</f>
        <v>#N/A</v>
      </c>
    </row>
    <row r="96" spans="1:13">
      <c r="A96" s="33" t="s">
        <v>630</v>
      </c>
      <c r="B96" s="147" t="s">
        <v>356</v>
      </c>
      <c r="C96" s="32"/>
      <c r="D96" s="14"/>
      <c r="E96" s="14"/>
      <c r="F96" s="14"/>
      <c r="G96" s="14"/>
      <c r="H96" s="14"/>
      <c r="I96" s="14"/>
      <c r="J96" s="143" t="e">
        <f>VLOOKUP($C96,MA!$C$9:$H$138,3,FALSE)</f>
        <v>#N/A</v>
      </c>
      <c r="K96" s="143" t="e">
        <f>VLOOKUP($C96,MA!$C$9:$H$138,4,FALSE)</f>
        <v>#N/A</v>
      </c>
      <c r="L96" s="143" t="e">
        <f>VLOOKUP($C96,MA!$C$9:$H$138,5,FALSE)</f>
        <v>#N/A</v>
      </c>
      <c r="M96" s="143" t="e">
        <f>VLOOKUP($C96,MA!$C$9:$H$138,6,FALSE)</f>
        <v>#N/A</v>
      </c>
    </row>
    <row r="97" spans="1:13">
      <c r="A97" s="33" t="s">
        <v>631</v>
      </c>
      <c r="B97" s="147" t="s">
        <v>357</v>
      </c>
      <c r="C97" s="32"/>
      <c r="D97" s="14"/>
      <c r="E97" s="14"/>
      <c r="F97" s="14"/>
      <c r="G97" s="14"/>
      <c r="H97" s="14"/>
      <c r="I97" s="14"/>
      <c r="J97" s="143" t="e">
        <f>VLOOKUP($C97,MA!$C$9:$H$138,3,FALSE)</f>
        <v>#N/A</v>
      </c>
      <c r="K97" s="143" t="e">
        <f>VLOOKUP($C97,MA!$C$9:$H$138,4,FALSE)</f>
        <v>#N/A</v>
      </c>
      <c r="L97" s="143" t="e">
        <f>VLOOKUP($C97,MA!$C$9:$H$138,5,FALSE)</f>
        <v>#N/A</v>
      </c>
      <c r="M97" s="143" t="e">
        <f>VLOOKUP($C97,MA!$C$9:$H$138,6,FALSE)</f>
        <v>#N/A</v>
      </c>
    </row>
    <row r="98" spans="1:13">
      <c r="A98" s="33" t="s">
        <v>632</v>
      </c>
      <c r="B98" s="147" t="s">
        <v>358</v>
      </c>
      <c r="C98" s="32"/>
      <c r="D98" s="14"/>
      <c r="E98" s="14"/>
      <c r="F98" s="14"/>
      <c r="G98" s="14"/>
      <c r="H98" s="14"/>
      <c r="I98" s="14"/>
      <c r="J98" s="143" t="e">
        <f>VLOOKUP($C98,MA!$C$9:$H$138,3,FALSE)</f>
        <v>#N/A</v>
      </c>
      <c r="K98" s="143" t="e">
        <f>VLOOKUP($C98,MA!$C$9:$H$138,4,FALSE)</f>
        <v>#N/A</v>
      </c>
      <c r="L98" s="143" t="e">
        <f>VLOOKUP($C98,MA!$C$9:$H$138,5,FALSE)</f>
        <v>#N/A</v>
      </c>
      <c r="M98" s="143" t="e">
        <f>VLOOKUP($C98,MA!$C$9:$H$138,6,FALSE)</f>
        <v>#N/A</v>
      </c>
    </row>
    <row r="99" spans="1:13">
      <c r="A99" s="33" t="s">
        <v>633</v>
      </c>
      <c r="B99" s="147" t="s">
        <v>359</v>
      </c>
      <c r="C99" s="32"/>
      <c r="D99" s="14"/>
      <c r="E99" s="14"/>
      <c r="F99" s="14"/>
      <c r="G99" s="14"/>
      <c r="H99" s="14"/>
      <c r="I99" s="14"/>
      <c r="J99" s="143" t="e">
        <f>VLOOKUP($C99,MA!$C$9:$H$138,3,FALSE)</f>
        <v>#N/A</v>
      </c>
      <c r="K99" s="143" t="e">
        <f>VLOOKUP($C99,MA!$C$9:$H$138,4,FALSE)</f>
        <v>#N/A</v>
      </c>
      <c r="L99" s="143" t="e">
        <f>VLOOKUP($C99,MA!$C$9:$H$138,5,FALSE)</f>
        <v>#N/A</v>
      </c>
      <c r="M99" s="143" t="e">
        <f>VLOOKUP($C99,MA!$C$9:$H$138,6,FALSE)</f>
        <v>#N/A</v>
      </c>
    </row>
    <row r="100" spans="1:13">
      <c r="A100" s="33" t="s">
        <v>634</v>
      </c>
      <c r="B100" s="147" t="s">
        <v>360</v>
      </c>
      <c r="C100" s="32"/>
      <c r="D100" s="14"/>
      <c r="E100" s="14"/>
      <c r="F100" s="14"/>
      <c r="G100" s="14"/>
      <c r="H100" s="14"/>
      <c r="I100" s="14"/>
      <c r="J100" s="143" t="e">
        <f>VLOOKUP($C100,MA!$C$9:$H$138,3,FALSE)</f>
        <v>#N/A</v>
      </c>
      <c r="K100" s="143" t="e">
        <f>VLOOKUP($C100,MA!$C$9:$H$138,4,FALSE)</f>
        <v>#N/A</v>
      </c>
      <c r="L100" s="143" t="e">
        <f>VLOOKUP($C100,MA!$C$9:$H$138,5,FALSE)</f>
        <v>#N/A</v>
      </c>
      <c r="M100" s="143" t="e">
        <f>VLOOKUP($C100,MA!$C$9:$H$138,6,FALSE)</f>
        <v>#N/A</v>
      </c>
    </row>
    <row r="101" spans="1:13">
      <c r="A101" s="33" t="s">
        <v>635</v>
      </c>
      <c r="B101" s="147" t="s">
        <v>361</v>
      </c>
      <c r="C101" s="32"/>
      <c r="D101" s="14"/>
      <c r="E101" s="14"/>
      <c r="F101" s="14"/>
      <c r="G101" s="14"/>
      <c r="H101" s="14"/>
      <c r="I101" s="14"/>
      <c r="J101" s="143" t="e">
        <f>VLOOKUP($C101,MA!$C$9:$H$138,3,FALSE)</f>
        <v>#N/A</v>
      </c>
      <c r="K101" s="143" t="e">
        <f>VLOOKUP($C101,MA!$C$9:$H$138,4,FALSE)</f>
        <v>#N/A</v>
      </c>
      <c r="L101" s="143" t="e">
        <f>VLOOKUP($C101,MA!$C$9:$H$138,5,FALSE)</f>
        <v>#N/A</v>
      </c>
      <c r="M101" s="143" t="e">
        <f>VLOOKUP($C101,MA!$C$9:$H$138,6,FALSE)</f>
        <v>#N/A</v>
      </c>
    </row>
    <row r="102" spans="1:13">
      <c r="A102" s="33" t="s">
        <v>636</v>
      </c>
      <c r="B102" s="147" t="s">
        <v>362</v>
      </c>
      <c r="C102" s="32"/>
      <c r="D102" s="14"/>
      <c r="E102" s="14"/>
      <c r="F102" s="14"/>
      <c r="G102" s="14"/>
      <c r="H102" s="14"/>
      <c r="I102" s="14"/>
      <c r="J102" s="143" t="e">
        <f>VLOOKUP($C102,MA!$C$9:$H$138,3,FALSE)</f>
        <v>#N/A</v>
      </c>
      <c r="K102" s="143" t="e">
        <f>VLOOKUP($C102,MA!$C$9:$H$138,4,FALSE)</f>
        <v>#N/A</v>
      </c>
      <c r="L102" s="143" t="e">
        <f>VLOOKUP($C102,MA!$C$9:$H$138,5,FALSE)</f>
        <v>#N/A</v>
      </c>
      <c r="M102" s="143" t="e">
        <f>VLOOKUP($C102,MA!$C$9:$H$138,6,FALSE)</f>
        <v>#N/A</v>
      </c>
    </row>
    <row r="103" spans="1:13">
      <c r="A103" s="33" t="s">
        <v>637</v>
      </c>
      <c r="B103" s="33" t="s">
        <v>363</v>
      </c>
      <c r="C103" s="14"/>
      <c r="D103" s="14"/>
      <c r="E103" s="14"/>
      <c r="F103" s="14"/>
      <c r="G103" s="14"/>
      <c r="H103" s="14"/>
      <c r="I103" s="14"/>
      <c r="J103" s="143" t="e">
        <f>VLOOKUP($C103,MA!$C$9:$H$138,3,FALSE)</f>
        <v>#N/A</v>
      </c>
      <c r="K103" s="143" t="e">
        <f>VLOOKUP($C103,MA!$C$9:$H$138,4,FALSE)</f>
        <v>#N/A</v>
      </c>
      <c r="L103" s="143" t="e">
        <f>VLOOKUP($C103,MA!$C$9:$H$138,5,FALSE)</f>
        <v>#N/A</v>
      </c>
      <c r="M103" s="143" t="e">
        <f>VLOOKUP($C103,MA!$C$9:$H$138,6,FALSE)</f>
        <v>#N/A</v>
      </c>
    </row>
    <row r="104" spans="1:13">
      <c r="A104" s="33" t="s">
        <v>638</v>
      </c>
      <c r="B104" s="33" t="s">
        <v>61</v>
      </c>
      <c r="C104" s="14" t="s">
        <v>214</v>
      </c>
      <c r="D104" s="14"/>
      <c r="E104" s="14"/>
      <c r="F104" s="14"/>
      <c r="G104" s="14"/>
      <c r="H104" s="14"/>
      <c r="I104" s="14"/>
      <c r="J104" s="143">
        <f>VLOOKUP($C104,MA!$C$9:$H$138,3,FALSE)</f>
        <v>423</v>
      </c>
      <c r="K104" s="143">
        <f>VLOOKUP($C104,MA!$C$9:$H$138,4,FALSE)</f>
        <v>376</v>
      </c>
      <c r="L104" s="143">
        <f>VLOOKUP($C104,MA!$C$9:$H$138,5,FALSE)</f>
        <v>329</v>
      </c>
      <c r="M104" s="143">
        <f>VLOOKUP($C104,MA!$C$9:$H$138,6,FALSE)</f>
        <v>235</v>
      </c>
    </row>
    <row r="105" spans="1:13">
      <c r="A105" s="33" t="s">
        <v>639</v>
      </c>
      <c r="B105" s="33" t="s">
        <v>364</v>
      </c>
      <c r="C105" s="14"/>
      <c r="D105" s="14"/>
      <c r="E105" s="14"/>
      <c r="F105" s="14"/>
      <c r="G105" s="14"/>
      <c r="H105" s="14"/>
      <c r="I105" s="14"/>
      <c r="J105" s="143" t="e">
        <f>VLOOKUP($C105,MA!$C$9:$H$138,3,FALSE)</f>
        <v>#N/A</v>
      </c>
      <c r="K105" s="143" t="e">
        <f>VLOOKUP($C105,MA!$C$9:$H$138,4,FALSE)</f>
        <v>#N/A</v>
      </c>
      <c r="L105" s="143" t="e">
        <f>VLOOKUP($C105,MA!$C$9:$H$138,5,FALSE)</f>
        <v>#N/A</v>
      </c>
      <c r="M105" s="143" t="e">
        <f>VLOOKUP($C105,MA!$C$9:$H$138,6,FALSE)</f>
        <v>#N/A</v>
      </c>
    </row>
    <row r="106" spans="1:13">
      <c r="A106" s="33" t="s">
        <v>640</v>
      </c>
      <c r="B106" s="33" t="s">
        <v>365</v>
      </c>
      <c r="C106" s="14"/>
      <c r="D106" s="14"/>
      <c r="E106" s="14"/>
      <c r="F106" s="14"/>
      <c r="G106" s="14"/>
      <c r="H106" s="14"/>
      <c r="I106" s="14"/>
      <c r="J106" s="143" t="e">
        <f>VLOOKUP($C106,MA!$C$9:$H$138,3,FALSE)</f>
        <v>#N/A</v>
      </c>
      <c r="K106" s="143" t="e">
        <f>VLOOKUP($C106,MA!$C$9:$H$138,4,FALSE)</f>
        <v>#N/A</v>
      </c>
      <c r="L106" s="143" t="e">
        <f>VLOOKUP($C106,MA!$C$9:$H$138,5,FALSE)</f>
        <v>#N/A</v>
      </c>
      <c r="M106" s="143" t="e">
        <f>VLOOKUP($C106,MA!$C$9:$H$138,6,FALSE)</f>
        <v>#N/A</v>
      </c>
    </row>
    <row r="107" spans="1:13">
      <c r="A107" s="33" t="s">
        <v>641</v>
      </c>
      <c r="B107" s="33" t="s">
        <v>366</v>
      </c>
      <c r="C107" s="148"/>
      <c r="D107" s="14"/>
      <c r="E107" s="14"/>
      <c r="F107" s="14"/>
      <c r="G107" s="14"/>
      <c r="H107" s="14"/>
      <c r="I107" s="14"/>
      <c r="J107" s="143" t="e">
        <f>VLOOKUP($C107,MA!$C$9:$H$138,3,FALSE)</f>
        <v>#N/A</v>
      </c>
      <c r="K107" s="143" t="e">
        <f>VLOOKUP($C107,MA!$C$9:$H$138,4,FALSE)</f>
        <v>#N/A</v>
      </c>
      <c r="L107" s="143" t="e">
        <f>VLOOKUP($C107,MA!$C$9:$H$138,5,FALSE)</f>
        <v>#N/A</v>
      </c>
      <c r="M107" s="143" t="e">
        <f>VLOOKUP($C107,MA!$C$9:$H$138,6,FALSE)</f>
        <v>#N/A</v>
      </c>
    </row>
    <row r="108" spans="1:13">
      <c r="A108" s="33" t="s">
        <v>642</v>
      </c>
      <c r="B108" s="33" t="s">
        <v>105</v>
      </c>
      <c r="C108" s="148" t="s">
        <v>248</v>
      </c>
      <c r="D108" s="14"/>
      <c r="E108" s="14"/>
      <c r="F108" s="14"/>
      <c r="G108" s="14"/>
      <c r="H108" s="14"/>
      <c r="I108" s="14"/>
      <c r="J108" s="143">
        <f>VLOOKUP($C108,MA!$C$9:$H$138,3,FALSE)</f>
        <v>390.6</v>
      </c>
      <c r="K108" s="143">
        <f>VLOOKUP($C108,MA!$C$9:$H$138,4,FALSE)</f>
        <v>347.20000000000005</v>
      </c>
      <c r="L108" s="143">
        <f>VLOOKUP($C108,MA!$C$9:$H$138,5,FALSE)</f>
        <v>303.79999999999995</v>
      </c>
      <c r="M108" s="143">
        <f>VLOOKUP($C108,MA!$C$9:$H$138,6,FALSE)</f>
        <v>217</v>
      </c>
    </row>
    <row r="109" spans="1:13">
      <c r="A109" s="33" t="s">
        <v>643</v>
      </c>
      <c r="B109" s="33" t="s">
        <v>367</v>
      </c>
      <c r="C109" s="148"/>
      <c r="D109" s="14"/>
      <c r="E109" s="14"/>
      <c r="F109" s="14"/>
      <c r="G109" s="14"/>
      <c r="H109" s="14"/>
      <c r="I109" s="14"/>
      <c r="J109" s="143" t="e">
        <f>VLOOKUP($C109,MA!$C$9:$H$138,3,FALSE)</f>
        <v>#N/A</v>
      </c>
      <c r="K109" s="143" t="e">
        <f>VLOOKUP($C109,MA!$C$9:$H$138,4,FALSE)</f>
        <v>#N/A</v>
      </c>
      <c r="L109" s="143" t="e">
        <f>VLOOKUP($C109,MA!$C$9:$H$138,5,FALSE)</f>
        <v>#N/A</v>
      </c>
      <c r="M109" s="143" t="e">
        <f>VLOOKUP($C109,MA!$C$9:$H$138,6,FALSE)</f>
        <v>#N/A</v>
      </c>
    </row>
    <row r="110" spans="1:13">
      <c r="A110" s="33" t="s">
        <v>644</v>
      </c>
      <c r="B110" s="33" t="s">
        <v>368</v>
      </c>
      <c r="C110" s="148"/>
      <c r="D110" s="14"/>
      <c r="E110" s="14"/>
      <c r="F110" s="14"/>
      <c r="G110" s="14"/>
      <c r="H110" s="14"/>
      <c r="I110" s="14"/>
      <c r="J110" s="143" t="e">
        <f>VLOOKUP($C110,MA!$C$9:$H$138,3,FALSE)</f>
        <v>#N/A</v>
      </c>
      <c r="K110" s="143" t="e">
        <f>VLOOKUP($C110,MA!$C$9:$H$138,4,FALSE)</f>
        <v>#N/A</v>
      </c>
      <c r="L110" s="143" t="e">
        <f>VLOOKUP($C110,MA!$C$9:$H$138,5,FALSE)</f>
        <v>#N/A</v>
      </c>
      <c r="M110" s="143" t="e">
        <f>VLOOKUP($C110,MA!$C$9:$H$138,6,FALSE)</f>
        <v>#N/A</v>
      </c>
    </row>
    <row r="111" spans="1:13">
      <c r="A111" s="33" t="s">
        <v>645</v>
      </c>
      <c r="B111" s="33" t="s">
        <v>369</v>
      </c>
      <c r="C111" s="148"/>
      <c r="D111" s="14"/>
      <c r="E111" s="14"/>
      <c r="F111" s="14"/>
      <c r="G111" s="14"/>
      <c r="H111" s="14"/>
      <c r="I111" s="14"/>
      <c r="J111" s="143" t="e">
        <f>VLOOKUP($C111,MA!$C$9:$H$138,3,FALSE)</f>
        <v>#N/A</v>
      </c>
      <c r="K111" s="143" t="e">
        <f>VLOOKUP($C111,MA!$C$9:$H$138,4,FALSE)</f>
        <v>#N/A</v>
      </c>
      <c r="L111" s="143" t="e">
        <f>VLOOKUP($C111,MA!$C$9:$H$138,5,FALSE)</f>
        <v>#N/A</v>
      </c>
      <c r="M111" s="143" t="e">
        <f>VLOOKUP($C111,MA!$C$9:$H$138,6,FALSE)</f>
        <v>#N/A</v>
      </c>
    </row>
    <row r="112" spans="1:13">
      <c r="A112" s="33" t="s">
        <v>646</v>
      </c>
      <c r="B112" s="33" t="s">
        <v>370</v>
      </c>
      <c r="C112" s="148"/>
      <c r="D112" s="14"/>
      <c r="E112" s="14"/>
      <c r="F112" s="14"/>
      <c r="G112" s="14"/>
      <c r="H112" s="14"/>
      <c r="I112" s="14"/>
      <c r="J112" s="143" t="e">
        <f>VLOOKUP($C112,MA!$C$9:$H$138,3,FALSE)</f>
        <v>#N/A</v>
      </c>
      <c r="K112" s="143" t="e">
        <f>VLOOKUP($C112,MA!$C$9:$H$138,4,FALSE)</f>
        <v>#N/A</v>
      </c>
      <c r="L112" s="143" t="e">
        <f>VLOOKUP($C112,MA!$C$9:$H$138,5,FALSE)</f>
        <v>#N/A</v>
      </c>
      <c r="M112" s="143" t="e">
        <f>VLOOKUP($C112,MA!$C$9:$H$138,6,FALSE)</f>
        <v>#N/A</v>
      </c>
    </row>
    <row r="113" spans="1:13">
      <c r="A113" s="33" t="s">
        <v>647</v>
      </c>
      <c r="B113" s="33" t="s">
        <v>371</v>
      </c>
      <c r="C113" s="148"/>
      <c r="D113" s="14"/>
      <c r="E113" s="14"/>
      <c r="F113" s="14"/>
      <c r="G113" s="14"/>
      <c r="H113" s="14"/>
      <c r="I113" s="14"/>
      <c r="J113" s="143" t="e">
        <f>VLOOKUP($C113,MA!$C$9:$H$138,3,FALSE)</f>
        <v>#N/A</v>
      </c>
      <c r="K113" s="143" t="e">
        <f>VLOOKUP($C113,MA!$C$9:$H$138,4,FALSE)</f>
        <v>#N/A</v>
      </c>
      <c r="L113" s="143" t="e">
        <f>VLOOKUP($C113,MA!$C$9:$H$138,5,FALSE)</f>
        <v>#N/A</v>
      </c>
      <c r="M113" s="143" t="e">
        <f>VLOOKUP($C113,MA!$C$9:$H$138,6,FALSE)</f>
        <v>#N/A</v>
      </c>
    </row>
    <row r="114" spans="1:13">
      <c r="A114" s="33" t="s">
        <v>648</v>
      </c>
      <c r="B114" s="33" t="s">
        <v>372</v>
      </c>
      <c r="C114" s="32"/>
      <c r="D114" s="14"/>
      <c r="E114" s="14"/>
      <c r="F114" s="14"/>
      <c r="G114" s="14"/>
      <c r="H114" s="14"/>
      <c r="I114" s="14"/>
      <c r="J114" s="143" t="e">
        <f>VLOOKUP($C114,MA!$C$9:$H$138,3,FALSE)</f>
        <v>#N/A</v>
      </c>
      <c r="K114" s="143" t="e">
        <f>VLOOKUP($C114,MA!$C$9:$H$138,4,FALSE)</f>
        <v>#N/A</v>
      </c>
      <c r="L114" s="143" t="e">
        <f>VLOOKUP($C114,MA!$C$9:$H$138,5,FALSE)</f>
        <v>#N/A</v>
      </c>
      <c r="M114" s="143" t="e">
        <f>VLOOKUP($C114,MA!$C$9:$H$138,6,FALSE)</f>
        <v>#N/A</v>
      </c>
    </row>
    <row r="115" spans="1:13">
      <c r="A115" s="33" t="s">
        <v>649</v>
      </c>
      <c r="B115" s="33" t="s">
        <v>373</v>
      </c>
      <c r="C115" s="32"/>
      <c r="D115" s="14"/>
      <c r="E115" s="14"/>
      <c r="F115" s="14"/>
      <c r="G115" s="14"/>
      <c r="H115" s="14"/>
      <c r="I115" s="14"/>
      <c r="J115" s="143" t="e">
        <f>VLOOKUP($C115,MA!$C$9:$H$138,3,FALSE)</f>
        <v>#N/A</v>
      </c>
      <c r="K115" s="143" t="e">
        <f>VLOOKUP($C115,MA!$C$9:$H$138,4,FALSE)</f>
        <v>#N/A</v>
      </c>
      <c r="L115" s="143" t="e">
        <f>VLOOKUP($C115,MA!$C$9:$H$138,5,FALSE)</f>
        <v>#N/A</v>
      </c>
      <c r="M115" s="143" t="e">
        <f>VLOOKUP($C115,MA!$C$9:$H$138,6,FALSE)</f>
        <v>#N/A</v>
      </c>
    </row>
    <row r="116" spans="1:13">
      <c r="A116" s="33" t="s">
        <v>650</v>
      </c>
      <c r="B116" s="33" t="s">
        <v>374</v>
      </c>
      <c r="C116" s="32"/>
      <c r="D116" s="14"/>
      <c r="E116" s="14"/>
      <c r="F116" s="14"/>
      <c r="G116" s="14"/>
      <c r="H116" s="14"/>
      <c r="I116" s="14"/>
      <c r="J116" s="143" t="e">
        <f>VLOOKUP($C116,MA!$C$9:$H$138,3,FALSE)</f>
        <v>#N/A</v>
      </c>
      <c r="K116" s="143" t="e">
        <f>VLOOKUP($C116,MA!$C$9:$H$138,4,FALSE)</f>
        <v>#N/A</v>
      </c>
      <c r="L116" s="143" t="e">
        <f>VLOOKUP($C116,MA!$C$9:$H$138,5,FALSE)</f>
        <v>#N/A</v>
      </c>
      <c r="M116" s="143" t="e">
        <f>VLOOKUP($C116,MA!$C$9:$H$138,6,FALSE)</f>
        <v>#N/A</v>
      </c>
    </row>
    <row r="117" spans="1:13">
      <c r="A117" s="33" t="s">
        <v>651</v>
      </c>
      <c r="B117" s="33" t="s">
        <v>375</v>
      </c>
      <c r="C117" s="32"/>
      <c r="D117" s="14"/>
      <c r="E117" s="14"/>
      <c r="F117" s="14"/>
      <c r="G117" s="14"/>
      <c r="H117" s="14"/>
      <c r="I117" s="14"/>
      <c r="J117" s="143" t="e">
        <f>VLOOKUP($C117,MA!$C$9:$H$138,3,FALSE)</f>
        <v>#N/A</v>
      </c>
      <c r="K117" s="143" t="e">
        <f>VLOOKUP($C117,MA!$C$9:$H$138,4,FALSE)</f>
        <v>#N/A</v>
      </c>
      <c r="L117" s="143" t="e">
        <f>VLOOKUP($C117,MA!$C$9:$H$138,5,FALSE)</f>
        <v>#N/A</v>
      </c>
      <c r="M117" s="143" t="e">
        <f>VLOOKUP($C117,MA!$C$9:$H$138,6,FALSE)</f>
        <v>#N/A</v>
      </c>
    </row>
    <row r="118" spans="1:13">
      <c r="A118" s="33" t="s">
        <v>652</v>
      </c>
      <c r="B118" s="33" t="s">
        <v>376</v>
      </c>
      <c r="C118" s="32"/>
      <c r="D118" s="14"/>
      <c r="E118" s="14"/>
      <c r="F118" s="14"/>
      <c r="G118" s="14"/>
      <c r="H118" s="14"/>
      <c r="I118" s="14"/>
      <c r="J118" s="143" t="e">
        <f>VLOOKUP($C118,MA!$C$9:$H$138,3,FALSE)</f>
        <v>#N/A</v>
      </c>
      <c r="K118" s="143" t="e">
        <f>VLOOKUP($C118,MA!$C$9:$H$138,4,FALSE)</f>
        <v>#N/A</v>
      </c>
      <c r="L118" s="143" t="e">
        <f>VLOOKUP($C118,MA!$C$9:$H$138,5,FALSE)</f>
        <v>#N/A</v>
      </c>
      <c r="M118" s="143" t="e">
        <f>VLOOKUP($C118,MA!$C$9:$H$138,6,FALSE)</f>
        <v>#N/A</v>
      </c>
    </row>
    <row r="119" spans="1:13">
      <c r="A119" s="33" t="s">
        <v>653</v>
      </c>
      <c r="B119" s="33" t="s">
        <v>377</v>
      </c>
      <c r="C119" s="32"/>
      <c r="D119" s="14"/>
      <c r="E119" s="14"/>
      <c r="F119" s="14"/>
      <c r="G119" s="14"/>
      <c r="H119" s="14"/>
      <c r="I119" s="14"/>
      <c r="J119" s="143" t="e">
        <f>VLOOKUP($C119,MA!$C$9:$H$138,3,FALSE)</f>
        <v>#N/A</v>
      </c>
      <c r="K119" s="143" t="e">
        <f>VLOOKUP($C119,MA!$C$9:$H$138,4,FALSE)</f>
        <v>#N/A</v>
      </c>
      <c r="L119" s="143" t="e">
        <f>VLOOKUP($C119,MA!$C$9:$H$138,5,FALSE)</f>
        <v>#N/A</v>
      </c>
      <c r="M119" s="143" t="e">
        <f>VLOOKUP($C119,MA!$C$9:$H$138,6,FALSE)</f>
        <v>#N/A</v>
      </c>
    </row>
    <row r="120" spans="1:13">
      <c r="A120" s="33" t="s">
        <v>618</v>
      </c>
      <c r="B120" s="33" t="s">
        <v>378</v>
      </c>
      <c r="C120" s="32" t="s">
        <v>60</v>
      </c>
      <c r="D120" s="14"/>
      <c r="E120" s="14"/>
      <c r="F120" s="14"/>
      <c r="G120" s="14"/>
      <c r="H120" s="14"/>
      <c r="I120" s="14"/>
      <c r="J120" s="143">
        <f>VLOOKUP($C120,MA!$C$9:$H$138,3,FALSE)</f>
        <v>142.20000000000002</v>
      </c>
      <c r="K120" s="143">
        <f>VLOOKUP($C120,MA!$C$9:$H$138,4,FALSE)</f>
        <v>126.4</v>
      </c>
      <c r="L120" s="143">
        <f>VLOOKUP($C120,MA!$C$9:$H$138,5,FALSE)</f>
        <v>110.6</v>
      </c>
      <c r="M120" s="143">
        <f>VLOOKUP($C120,MA!$C$9:$H$138,6,FALSE)</f>
        <v>79</v>
      </c>
    </row>
    <row r="121" spans="1:13">
      <c r="A121" s="33" t="s">
        <v>654</v>
      </c>
      <c r="B121" s="33" t="s">
        <v>379</v>
      </c>
      <c r="C121" s="32"/>
      <c r="D121" s="14"/>
      <c r="E121" s="14"/>
      <c r="F121" s="14"/>
      <c r="G121" s="14"/>
      <c r="H121" s="14"/>
      <c r="I121" s="14"/>
      <c r="J121" s="143" t="e">
        <f>VLOOKUP($C121,MA!$C$9:$H$138,3,FALSE)</f>
        <v>#N/A</v>
      </c>
      <c r="K121" s="143" t="e">
        <f>VLOOKUP($C121,MA!$C$9:$H$138,4,FALSE)</f>
        <v>#N/A</v>
      </c>
      <c r="L121" s="143" t="e">
        <f>VLOOKUP($C121,MA!$C$9:$H$138,5,FALSE)</f>
        <v>#N/A</v>
      </c>
      <c r="M121" s="143" t="e">
        <f>VLOOKUP($C121,MA!$C$9:$H$138,6,FALSE)</f>
        <v>#N/A</v>
      </c>
    </row>
    <row r="122" spans="1:13">
      <c r="A122" s="33" t="s">
        <v>655</v>
      </c>
      <c r="B122" s="33" t="s">
        <v>380</v>
      </c>
      <c r="C122" s="32"/>
      <c r="D122" s="14"/>
      <c r="E122" s="14"/>
      <c r="F122" s="14"/>
      <c r="G122" s="14"/>
      <c r="H122" s="14"/>
      <c r="I122" s="14"/>
      <c r="J122" s="143" t="e">
        <f>VLOOKUP($C122,MA!$C$9:$H$138,3,FALSE)</f>
        <v>#N/A</v>
      </c>
      <c r="K122" s="143" t="e">
        <f>VLOOKUP($C122,MA!$C$9:$H$138,4,FALSE)</f>
        <v>#N/A</v>
      </c>
      <c r="L122" s="143" t="e">
        <f>VLOOKUP($C122,MA!$C$9:$H$138,5,FALSE)</f>
        <v>#N/A</v>
      </c>
      <c r="M122" s="143" t="e">
        <f>VLOOKUP($C122,MA!$C$9:$H$138,6,FALSE)</f>
        <v>#N/A</v>
      </c>
    </row>
    <row r="123" spans="1:13">
      <c r="A123" s="33" t="s">
        <v>656</v>
      </c>
      <c r="B123" s="33" t="s">
        <v>381</v>
      </c>
      <c r="C123" s="32"/>
      <c r="D123" s="14"/>
      <c r="E123" s="14"/>
      <c r="F123" s="14"/>
      <c r="G123" s="14"/>
      <c r="H123" s="14"/>
      <c r="I123" s="14"/>
      <c r="J123" s="143" t="e">
        <f>VLOOKUP($C123,MA!$C$9:$H$138,3,FALSE)</f>
        <v>#N/A</v>
      </c>
      <c r="K123" s="143" t="e">
        <f>VLOOKUP($C123,MA!$C$9:$H$138,4,FALSE)</f>
        <v>#N/A</v>
      </c>
      <c r="L123" s="143" t="e">
        <f>VLOOKUP($C123,MA!$C$9:$H$138,5,FALSE)</f>
        <v>#N/A</v>
      </c>
      <c r="M123" s="143" t="e">
        <f>VLOOKUP($C123,MA!$C$9:$H$138,6,FALSE)</f>
        <v>#N/A</v>
      </c>
    </row>
    <row r="124" spans="1:13">
      <c r="A124" s="33" t="s">
        <v>657</v>
      </c>
      <c r="B124" s="33" t="s">
        <v>382</v>
      </c>
      <c r="C124" s="32"/>
      <c r="D124" s="14"/>
      <c r="E124" s="14"/>
      <c r="F124" s="14"/>
      <c r="G124" s="14"/>
      <c r="H124" s="14"/>
      <c r="I124" s="14"/>
      <c r="J124" s="143" t="e">
        <f>VLOOKUP($C124,MA!$C$9:$H$138,3,FALSE)</f>
        <v>#N/A</v>
      </c>
      <c r="K124" s="143" t="e">
        <f>VLOOKUP($C124,MA!$C$9:$H$138,4,FALSE)</f>
        <v>#N/A</v>
      </c>
      <c r="L124" s="143" t="e">
        <f>VLOOKUP($C124,MA!$C$9:$H$138,5,FALSE)</f>
        <v>#N/A</v>
      </c>
      <c r="M124" s="143" t="e">
        <f>VLOOKUP($C124,MA!$C$9:$H$138,6,FALSE)</f>
        <v>#N/A</v>
      </c>
    </row>
    <row r="125" spans="1:13">
      <c r="A125" s="33" t="s">
        <v>658</v>
      </c>
      <c r="B125" s="147" t="s">
        <v>383</v>
      </c>
      <c r="C125" s="32"/>
      <c r="D125" s="14"/>
      <c r="E125" s="14"/>
      <c r="F125" s="14"/>
      <c r="G125" s="14"/>
      <c r="H125" s="14"/>
      <c r="I125" s="14"/>
      <c r="J125" s="143" t="e">
        <f>VLOOKUP($C125,MA!$C$9:$H$138,3,FALSE)</f>
        <v>#N/A</v>
      </c>
      <c r="K125" s="143" t="e">
        <f>VLOOKUP($C125,MA!$C$9:$H$138,4,FALSE)</f>
        <v>#N/A</v>
      </c>
      <c r="L125" s="143" t="e">
        <f>VLOOKUP($C125,MA!$C$9:$H$138,5,FALSE)</f>
        <v>#N/A</v>
      </c>
      <c r="M125" s="143" t="e">
        <f>VLOOKUP($C125,MA!$C$9:$H$138,6,FALSE)</f>
        <v>#N/A</v>
      </c>
    </row>
    <row r="126" spans="1:13">
      <c r="A126" s="33" t="s">
        <v>659</v>
      </c>
      <c r="B126" s="147" t="s">
        <v>384</v>
      </c>
      <c r="C126" s="32"/>
      <c r="D126" s="14"/>
      <c r="E126" s="14"/>
      <c r="F126" s="14"/>
      <c r="G126" s="14"/>
      <c r="H126" s="14"/>
      <c r="I126" s="14"/>
      <c r="J126" s="143" t="e">
        <f>VLOOKUP($C126,MA!$C$9:$H$138,3,FALSE)</f>
        <v>#N/A</v>
      </c>
      <c r="K126" s="143" t="e">
        <f>VLOOKUP($C126,MA!$C$9:$H$138,4,FALSE)</f>
        <v>#N/A</v>
      </c>
      <c r="L126" s="143" t="e">
        <f>VLOOKUP($C126,MA!$C$9:$H$138,5,FALSE)</f>
        <v>#N/A</v>
      </c>
      <c r="M126" s="143" t="e">
        <f>VLOOKUP($C126,MA!$C$9:$H$138,6,FALSE)</f>
        <v>#N/A</v>
      </c>
    </row>
    <row r="127" spans="1:13">
      <c r="A127" s="33" t="s">
        <v>660</v>
      </c>
      <c r="B127" s="147" t="s">
        <v>385</v>
      </c>
      <c r="C127" s="32"/>
      <c r="D127" s="14"/>
      <c r="E127" s="14"/>
      <c r="F127" s="14"/>
      <c r="G127" s="14"/>
      <c r="H127" s="14"/>
      <c r="I127" s="14"/>
      <c r="J127" s="143" t="e">
        <f>VLOOKUP($C127,MA!$C$9:$H$138,3,FALSE)</f>
        <v>#N/A</v>
      </c>
      <c r="K127" s="143" t="e">
        <f>VLOOKUP($C127,MA!$C$9:$H$138,4,FALSE)</f>
        <v>#N/A</v>
      </c>
      <c r="L127" s="143" t="e">
        <f>VLOOKUP($C127,MA!$C$9:$H$138,5,FALSE)</f>
        <v>#N/A</v>
      </c>
      <c r="M127" s="143" t="e">
        <f>VLOOKUP($C127,MA!$C$9:$H$138,6,FALSE)</f>
        <v>#N/A</v>
      </c>
    </row>
    <row r="128" spans="1:13">
      <c r="A128" s="33" t="s">
        <v>661</v>
      </c>
      <c r="B128" s="147" t="s">
        <v>386</v>
      </c>
      <c r="C128" s="32"/>
      <c r="D128" s="14"/>
      <c r="E128" s="14"/>
      <c r="F128" s="14"/>
      <c r="G128" s="14"/>
      <c r="H128" s="14"/>
      <c r="I128" s="14"/>
      <c r="J128" s="143" t="e">
        <f>VLOOKUP($C128,MA!$C$9:$H$138,3,FALSE)</f>
        <v>#N/A</v>
      </c>
      <c r="K128" s="143" t="e">
        <f>VLOOKUP($C128,MA!$C$9:$H$138,4,FALSE)</f>
        <v>#N/A</v>
      </c>
      <c r="L128" s="143" t="e">
        <f>VLOOKUP($C128,MA!$C$9:$H$138,5,FALSE)</f>
        <v>#N/A</v>
      </c>
      <c r="M128" s="143" t="e">
        <f>VLOOKUP($C128,MA!$C$9:$H$138,6,FALSE)</f>
        <v>#N/A</v>
      </c>
    </row>
    <row r="129" spans="1:13">
      <c r="A129" s="33" t="s">
        <v>662</v>
      </c>
      <c r="B129" s="147" t="s">
        <v>387</v>
      </c>
      <c r="C129" s="32"/>
      <c r="D129" s="14"/>
      <c r="E129" s="14"/>
      <c r="F129" s="14"/>
      <c r="G129" s="14"/>
      <c r="H129" s="14"/>
      <c r="I129" s="14"/>
      <c r="J129" s="143" t="e">
        <f>VLOOKUP($C129,MA!$C$9:$H$138,3,FALSE)</f>
        <v>#N/A</v>
      </c>
      <c r="K129" s="143" t="e">
        <f>VLOOKUP($C129,MA!$C$9:$H$138,4,FALSE)</f>
        <v>#N/A</v>
      </c>
      <c r="L129" s="143" t="e">
        <f>VLOOKUP($C129,MA!$C$9:$H$138,5,FALSE)</f>
        <v>#N/A</v>
      </c>
      <c r="M129" s="143" t="e">
        <f>VLOOKUP($C129,MA!$C$9:$H$138,6,FALSE)</f>
        <v>#N/A</v>
      </c>
    </row>
    <row r="130" spans="1:13">
      <c r="A130" s="33" t="s">
        <v>663</v>
      </c>
      <c r="B130" s="147" t="s">
        <v>388</v>
      </c>
      <c r="C130" s="14"/>
      <c r="D130" s="14"/>
      <c r="E130" s="14"/>
      <c r="F130" s="14"/>
      <c r="G130" s="14"/>
      <c r="H130" s="14"/>
      <c r="I130" s="14"/>
      <c r="J130" s="143" t="e">
        <f>VLOOKUP($C130,MA!$C$9:$H$138,3,FALSE)</f>
        <v>#N/A</v>
      </c>
      <c r="K130" s="143" t="e">
        <f>VLOOKUP($C130,MA!$C$9:$H$138,4,FALSE)</f>
        <v>#N/A</v>
      </c>
      <c r="L130" s="143" t="e">
        <f>VLOOKUP($C130,MA!$C$9:$H$138,5,FALSE)</f>
        <v>#N/A</v>
      </c>
      <c r="M130" s="143" t="e">
        <f>VLOOKUP($C130,MA!$C$9:$H$138,6,FALSE)</f>
        <v>#N/A</v>
      </c>
    </row>
    <row r="131" spans="1:13">
      <c r="A131" s="33" t="s">
        <v>664</v>
      </c>
      <c r="B131" s="147" t="s">
        <v>389</v>
      </c>
      <c r="C131" s="14"/>
      <c r="D131" s="14"/>
      <c r="E131" s="14"/>
      <c r="F131" s="14"/>
      <c r="G131" s="14"/>
      <c r="H131" s="14"/>
      <c r="I131" s="14"/>
      <c r="J131" s="143" t="e">
        <f>VLOOKUP($C131,MA!$C$9:$H$138,3,FALSE)</f>
        <v>#N/A</v>
      </c>
      <c r="K131" s="143" t="e">
        <f>VLOOKUP($C131,MA!$C$9:$H$138,4,FALSE)</f>
        <v>#N/A</v>
      </c>
      <c r="L131" s="143" t="e">
        <f>VLOOKUP($C131,MA!$C$9:$H$138,5,FALSE)</f>
        <v>#N/A</v>
      </c>
      <c r="M131" s="143" t="e">
        <f>VLOOKUP($C131,MA!$C$9:$H$138,6,FALSE)</f>
        <v>#N/A</v>
      </c>
    </row>
    <row r="132" spans="1:13">
      <c r="A132" s="33" t="s">
        <v>665</v>
      </c>
      <c r="B132" s="147" t="s">
        <v>390</v>
      </c>
      <c r="C132" s="32"/>
      <c r="D132" s="14"/>
      <c r="E132" s="14"/>
      <c r="F132" s="14"/>
      <c r="G132" s="14"/>
      <c r="H132" s="14"/>
      <c r="I132" s="14"/>
      <c r="J132" s="143" t="e">
        <f>VLOOKUP($C132,MA!$C$9:$H$138,3,FALSE)</f>
        <v>#N/A</v>
      </c>
      <c r="K132" s="143" t="e">
        <f>VLOOKUP($C132,MA!$C$9:$H$138,4,FALSE)</f>
        <v>#N/A</v>
      </c>
      <c r="L132" s="143" t="e">
        <f>VLOOKUP($C132,MA!$C$9:$H$138,5,FALSE)</f>
        <v>#N/A</v>
      </c>
      <c r="M132" s="143" t="e">
        <f>VLOOKUP($C132,MA!$C$9:$H$138,6,FALSE)</f>
        <v>#N/A</v>
      </c>
    </row>
    <row r="133" spans="1:13">
      <c r="A133" s="33" t="s">
        <v>666</v>
      </c>
      <c r="B133" s="147" t="s">
        <v>391</v>
      </c>
      <c r="C133" s="32"/>
      <c r="D133" s="14"/>
      <c r="E133" s="14"/>
      <c r="F133" s="14"/>
      <c r="G133" s="14"/>
      <c r="H133" s="14"/>
      <c r="I133" s="14"/>
      <c r="J133" s="143" t="e">
        <f>VLOOKUP($C133,MA!$C$9:$H$138,3,FALSE)</f>
        <v>#N/A</v>
      </c>
      <c r="K133" s="143" t="e">
        <f>VLOOKUP($C133,MA!$C$9:$H$138,4,FALSE)</f>
        <v>#N/A</v>
      </c>
      <c r="L133" s="143" t="e">
        <f>VLOOKUP($C133,MA!$C$9:$H$138,5,FALSE)</f>
        <v>#N/A</v>
      </c>
      <c r="M133" s="143" t="e">
        <f>VLOOKUP($C133,MA!$C$9:$H$138,6,FALSE)</f>
        <v>#N/A</v>
      </c>
    </row>
    <row r="134" spans="1:13">
      <c r="A134" s="33" t="s">
        <v>667</v>
      </c>
      <c r="B134" s="147" t="s">
        <v>117</v>
      </c>
      <c r="C134" s="32"/>
      <c r="D134" s="14"/>
      <c r="E134" s="14"/>
      <c r="F134" s="14"/>
      <c r="G134" s="14"/>
      <c r="H134" s="14"/>
      <c r="I134" s="14"/>
      <c r="J134" s="143" t="e">
        <f>VLOOKUP($C134,MA!$C$9:$H$138,3,FALSE)</f>
        <v>#N/A</v>
      </c>
      <c r="K134" s="143" t="e">
        <f>VLOOKUP($C134,MA!$C$9:$H$138,4,FALSE)</f>
        <v>#N/A</v>
      </c>
      <c r="L134" s="143" t="e">
        <f>VLOOKUP($C134,MA!$C$9:$H$138,5,FALSE)</f>
        <v>#N/A</v>
      </c>
      <c r="M134" s="143" t="e">
        <f>VLOOKUP($C134,MA!$C$9:$H$138,6,FALSE)</f>
        <v>#N/A</v>
      </c>
    </row>
    <row r="135" spans="1:13">
      <c r="A135" s="33" t="s">
        <v>668</v>
      </c>
      <c r="B135" s="147" t="s">
        <v>164</v>
      </c>
      <c r="C135" s="32"/>
      <c r="D135" s="14"/>
      <c r="E135" s="14"/>
      <c r="F135" s="14"/>
      <c r="G135" s="14"/>
      <c r="H135" s="14"/>
      <c r="I135" s="14"/>
      <c r="J135" s="143" t="e">
        <f>VLOOKUP($C135,MA!$C$9:$H$138,3,FALSE)</f>
        <v>#N/A</v>
      </c>
      <c r="K135" s="143" t="e">
        <f>VLOOKUP($C135,MA!$C$9:$H$138,4,FALSE)</f>
        <v>#N/A</v>
      </c>
      <c r="L135" s="143" t="e">
        <f>VLOOKUP($C135,MA!$C$9:$H$138,5,FALSE)</f>
        <v>#N/A</v>
      </c>
      <c r="M135" s="143" t="e">
        <f>VLOOKUP($C135,MA!$C$9:$H$138,6,FALSE)</f>
        <v>#N/A</v>
      </c>
    </row>
    <row r="136" spans="1:13">
      <c r="A136" s="33" t="s">
        <v>669</v>
      </c>
      <c r="B136" s="147" t="s">
        <v>392</v>
      </c>
      <c r="C136" s="32"/>
      <c r="D136" s="14"/>
      <c r="E136" s="14"/>
      <c r="F136" s="14"/>
      <c r="G136" s="14"/>
      <c r="H136" s="14"/>
      <c r="I136" s="14"/>
      <c r="J136" s="143" t="e">
        <f>VLOOKUP($C136,MA!$C$9:$H$138,3,FALSE)</f>
        <v>#N/A</v>
      </c>
      <c r="K136" s="143" t="e">
        <f>VLOOKUP($C136,MA!$C$9:$H$138,4,FALSE)</f>
        <v>#N/A</v>
      </c>
      <c r="L136" s="143" t="e">
        <f>VLOOKUP($C136,MA!$C$9:$H$138,5,FALSE)</f>
        <v>#N/A</v>
      </c>
      <c r="M136" s="143" t="e">
        <f>VLOOKUP($C136,MA!$C$9:$H$138,6,FALSE)</f>
        <v>#N/A</v>
      </c>
    </row>
    <row r="137" spans="1:13">
      <c r="A137" s="33" t="s">
        <v>670</v>
      </c>
      <c r="B137" s="147" t="s">
        <v>57</v>
      </c>
      <c r="C137" s="32"/>
      <c r="D137" s="14"/>
      <c r="E137" s="14"/>
      <c r="F137" s="14"/>
      <c r="G137" s="14"/>
      <c r="H137" s="14"/>
      <c r="I137" s="14"/>
      <c r="J137" s="143" t="e">
        <f>VLOOKUP($C137,MA!$C$9:$H$138,3,FALSE)</f>
        <v>#N/A</v>
      </c>
      <c r="K137" s="143" t="e">
        <f>VLOOKUP($C137,MA!$C$9:$H$138,4,FALSE)</f>
        <v>#N/A</v>
      </c>
      <c r="L137" s="143" t="e">
        <f>VLOOKUP($C137,MA!$C$9:$H$138,5,FALSE)</f>
        <v>#N/A</v>
      </c>
      <c r="M137" s="143" t="e">
        <f>VLOOKUP($C137,MA!$C$9:$H$138,6,FALSE)</f>
        <v>#N/A</v>
      </c>
    </row>
    <row r="138" spans="1:13">
      <c r="A138" s="33" t="s">
        <v>671</v>
      </c>
      <c r="B138" s="147" t="s">
        <v>136</v>
      </c>
      <c r="C138" s="32"/>
      <c r="D138" s="14"/>
      <c r="E138" s="14"/>
      <c r="F138" s="14"/>
      <c r="G138" s="14"/>
      <c r="H138" s="14"/>
      <c r="I138" s="14"/>
      <c r="J138" s="143" t="e">
        <f>VLOOKUP($C138,MA!$C$9:$H$138,3,FALSE)</f>
        <v>#N/A</v>
      </c>
      <c r="K138" s="143" t="e">
        <f>VLOOKUP($C138,MA!$C$9:$H$138,4,FALSE)</f>
        <v>#N/A</v>
      </c>
      <c r="L138" s="143" t="e">
        <f>VLOOKUP($C138,MA!$C$9:$H$138,5,FALSE)</f>
        <v>#N/A</v>
      </c>
      <c r="M138" s="143" t="e">
        <f>VLOOKUP($C138,MA!$C$9:$H$138,6,FALSE)</f>
        <v>#N/A</v>
      </c>
    </row>
    <row r="139" spans="1:13">
      <c r="A139" s="33" t="s">
        <v>672</v>
      </c>
      <c r="B139" s="147" t="s">
        <v>393</v>
      </c>
      <c r="C139" s="32" t="s">
        <v>50</v>
      </c>
      <c r="D139" s="14"/>
      <c r="E139" s="14"/>
      <c r="F139" s="14"/>
      <c r="G139" s="14"/>
      <c r="H139" s="14"/>
      <c r="I139" s="14"/>
      <c r="J139" s="143">
        <f>VLOOKUP($C139,MA!$C$9:$H$138,3,FALSE)</f>
        <v>370.8</v>
      </c>
      <c r="K139" s="143">
        <f>VLOOKUP($C139,MA!$C$9:$H$138,4,FALSE)</f>
        <v>329.6</v>
      </c>
      <c r="L139" s="143">
        <f>VLOOKUP($C139,MA!$C$9:$H$138,5,FALSE)</f>
        <v>288.39999999999998</v>
      </c>
      <c r="M139" s="143">
        <f>VLOOKUP($C139,MA!$C$9:$H$138,6,FALSE)</f>
        <v>206</v>
      </c>
    </row>
    <row r="140" spans="1:13">
      <c r="A140" s="33" t="s">
        <v>673</v>
      </c>
      <c r="B140" s="147" t="s">
        <v>127</v>
      </c>
      <c r="C140" s="32"/>
      <c r="D140" s="14"/>
      <c r="E140" s="14"/>
      <c r="F140" s="14"/>
      <c r="G140" s="14"/>
      <c r="H140" s="14"/>
      <c r="I140" s="14"/>
      <c r="J140" s="143" t="e">
        <f>VLOOKUP($C140,MA!$C$9:$H$138,3,FALSE)</f>
        <v>#N/A</v>
      </c>
      <c r="K140" s="143" t="e">
        <f>VLOOKUP($C140,MA!$C$9:$H$138,4,FALSE)</f>
        <v>#N/A</v>
      </c>
      <c r="L140" s="143" t="e">
        <f>VLOOKUP($C140,MA!$C$9:$H$138,5,FALSE)</f>
        <v>#N/A</v>
      </c>
      <c r="M140" s="143" t="e">
        <f>VLOOKUP($C140,MA!$C$9:$H$138,6,FALSE)</f>
        <v>#N/A</v>
      </c>
    </row>
    <row r="141" spans="1:13">
      <c r="A141" s="33" t="s">
        <v>674</v>
      </c>
      <c r="B141" s="147" t="s">
        <v>168</v>
      </c>
      <c r="C141" s="32"/>
      <c r="D141" s="14"/>
      <c r="E141" s="14"/>
      <c r="F141" s="14"/>
      <c r="G141" s="14"/>
      <c r="H141" s="14"/>
      <c r="I141" s="14"/>
      <c r="J141" s="143" t="e">
        <f>VLOOKUP($C141,MA!$C$9:$H$138,3,FALSE)</f>
        <v>#N/A</v>
      </c>
      <c r="K141" s="143" t="e">
        <f>VLOOKUP($C141,MA!$C$9:$H$138,4,FALSE)</f>
        <v>#N/A</v>
      </c>
      <c r="L141" s="143" t="e">
        <f>VLOOKUP($C141,MA!$C$9:$H$138,5,FALSE)</f>
        <v>#N/A</v>
      </c>
      <c r="M141" s="143" t="e">
        <f>VLOOKUP($C141,MA!$C$9:$H$138,6,FALSE)</f>
        <v>#N/A</v>
      </c>
    </row>
    <row r="142" spans="1:13">
      <c r="A142" s="33" t="s">
        <v>675</v>
      </c>
      <c r="B142" s="147" t="s">
        <v>394</v>
      </c>
      <c r="C142" s="32"/>
      <c r="D142" s="14"/>
      <c r="E142" s="14"/>
      <c r="F142" s="14"/>
      <c r="G142" s="14"/>
      <c r="H142" s="14"/>
      <c r="I142" s="14"/>
      <c r="J142" s="143" t="e">
        <f>VLOOKUP($C142,MA!$C$9:$H$138,3,FALSE)</f>
        <v>#N/A</v>
      </c>
      <c r="K142" s="143" t="e">
        <f>VLOOKUP($C142,MA!$C$9:$H$138,4,FALSE)</f>
        <v>#N/A</v>
      </c>
      <c r="L142" s="143" t="e">
        <f>VLOOKUP($C142,MA!$C$9:$H$138,5,FALSE)</f>
        <v>#N/A</v>
      </c>
      <c r="M142" s="143" t="e">
        <f>VLOOKUP($C142,MA!$C$9:$H$138,6,FALSE)</f>
        <v>#N/A</v>
      </c>
    </row>
    <row r="143" spans="1:13">
      <c r="A143" s="33" t="s">
        <v>676</v>
      </c>
      <c r="B143" s="147" t="s">
        <v>395</v>
      </c>
      <c r="C143" s="32"/>
      <c r="D143" s="14"/>
      <c r="E143" s="14"/>
      <c r="F143" s="14"/>
      <c r="G143" s="14"/>
      <c r="H143" s="14"/>
      <c r="I143" s="14"/>
      <c r="J143" s="143" t="e">
        <f>VLOOKUP($C143,MA!$C$9:$H$138,3,FALSE)</f>
        <v>#N/A</v>
      </c>
      <c r="K143" s="143" t="e">
        <f>VLOOKUP($C143,MA!$C$9:$H$138,4,FALSE)</f>
        <v>#N/A</v>
      </c>
      <c r="L143" s="143" t="e">
        <f>VLOOKUP($C143,MA!$C$9:$H$138,5,FALSE)</f>
        <v>#N/A</v>
      </c>
      <c r="M143" s="143" t="e">
        <f>VLOOKUP($C143,MA!$C$9:$H$138,6,FALSE)</f>
        <v>#N/A</v>
      </c>
    </row>
    <row r="144" spans="1:13">
      <c r="A144" s="33" t="s">
        <v>677</v>
      </c>
      <c r="B144" s="147" t="s">
        <v>396</v>
      </c>
      <c r="C144" s="32"/>
      <c r="D144" s="14"/>
      <c r="E144" s="14"/>
      <c r="F144" s="14"/>
      <c r="G144" s="14"/>
      <c r="H144" s="14"/>
      <c r="I144" s="14"/>
      <c r="J144" s="143" t="e">
        <f>VLOOKUP($C144,MA!$C$9:$H$138,3,FALSE)</f>
        <v>#N/A</v>
      </c>
      <c r="K144" s="143" t="e">
        <f>VLOOKUP($C144,MA!$C$9:$H$138,4,FALSE)</f>
        <v>#N/A</v>
      </c>
      <c r="L144" s="143" t="e">
        <f>VLOOKUP($C144,MA!$C$9:$H$138,5,FALSE)</f>
        <v>#N/A</v>
      </c>
      <c r="M144" s="143" t="e">
        <f>VLOOKUP($C144,MA!$C$9:$H$138,6,FALSE)</f>
        <v>#N/A</v>
      </c>
    </row>
    <row r="145" spans="1:13">
      <c r="A145" s="33" t="s">
        <v>678</v>
      </c>
      <c r="B145" s="147" t="s">
        <v>397</v>
      </c>
      <c r="C145" s="32"/>
      <c r="D145" s="14"/>
      <c r="E145" s="14"/>
      <c r="F145" s="14"/>
      <c r="G145" s="14"/>
      <c r="H145" s="14"/>
      <c r="I145" s="14"/>
      <c r="J145" s="143" t="e">
        <f>VLOOKUP($C145,MA!$C$9:$H$138,3,FALSE)</f>
        <v>#N/A</v>
      </c>
      <c r="K145" s="143" t="e">
        <f>VLOOKUP($C145,MA!$C$9:$H$138,4,FALSE)</f>
        <v>#N/A</v>
      </c>
      <c r="L145" s="143" t="e">
        <f>VLOOKUP($C145,MA!$C$9:$H$138,5,FALSE)</f>
        <v>#N/A</v>
      </c>
      <c r="M145" s="143" t="e">
        <f>VLOOKUP($C145,MA!$C$9:$H$138,6,FALSE)</f>
        <v>#N/A</v>
      </c>
    </row>
    <row r="146" spans="1:13">
      <c r="A146" s="33" t="s">
        <v>679</v>
      </c>
      <c r="B146" s="147" t="s">
        <v>55</v>
      </c>
      <c r="C146" s="32" t="s">
        <v>214</v>
      </c>
      <c r="D146" s="14"/>
      <c r="E146" s="14"/>
      <c r="F146" s="14"/>
      <c r="G146" s="14"/>
      <c r="H146" s="14"/>
      <c r="I146" s="14"/>
      <c r="J146" s="143">
        <f>VLOOKUP($C146,MA!$C$9:$H$138,3,FALSE)</f>
        <v>423</v>
      </c>
      <c r="K146" s="143">
        <f>VLOOKUP($C146,MA!$C$9:$H$138,4,FALSE)</f>
        <v>376</v>
      </c>
      <c r="L146" s="143">
        <f>VLOOKUP($C146,MA!$C$9:$H$138,5,FALSE)</f>
        <v>329</v>
      </c>
      <c r="M146" s="143">
        <f>VLOOKUP($C146,MA!$C$9:$H$138,6,FALSE)</f>
        <v>235</v>
      </c>
    </row>
    <row r="147" spans="1:13">
      <c r="A147" s="33" t="s">
        <v>680</v>
      </c>
      <c r="B147" s="147" t="s">
        <v>398</v>
      </c>
      <c r="C147" s="32"/>
      <c r="D147" s="14"/>
      <c r="E147" s="14"/>
      <c r="F147" s="14"/>
      <c r="G147" s="14"/>
      <c r="H147" s="14"/>
      <c r="I147" s="14"/>
      <c r="J147" s="143" t="e">
        <f>VLOOKUP($C147,MA!$C$9:$H$138,3,FALSE)</f>
        <v>#N/A</v>
      </c>
      <c r="K147" s="143" t="e">
        <f>VLOOKUP($C147,MA!$C$9:$H$138,4,FALSE)</f>
        <v>#N/A</v>
      </c>
      <c r="L147" s="143" t="e">
        <f>VLOOKUP($C147,MA!$C$9:$H$138,5,FALSE)</f>
        <v>#N/A</v>
      </c>
      <c r="M147" s="143" t="e">
        <f>VLOOKUP($C147,MA!$C$9:$H$138,6,FALSE)</f>
        <v>#N/A</v>
      </c>
    </row>
    <row r="148" spans="1:13">
      <c r="A148" s="33" t="s">
        <v>681</v>
      </c>
      <c r="B148" s="147" t="s">
        <v>122</v>
      </c>
      <c r="C148" s="32"/>
      <c r="D148" s="14"/>
      <c r="E148" s="14"/>
      <c r="F148" s="14"/>
      <c r="G148" s="14"/>
      <c r="H148" s="14"/>
      <c r="I148" s="14"/>
      <c r="J148" s="143" t="e">
        <f>VLOOKUP($C148,MA!$C$9:$H$138,3,FALSE)</f>
        <v>#N/A</v>
      </c>
      <c r="K148" s="143" t="e">
        <f>VLOOKUP($C148,MA!$C$9:$H$138,4,FALSE)</f>
        <v>#N/A</v>
      </c>
      <c r="L148" s="143" t="e">
        <f>VLOOKUP($C148,MA!$C$9:$H$138,5,FALSE)</f>
        <v>#N/A</v>
      </c>
      <c r="M148" s="143" t="e">
        <f>VLOOKUP($C148,MA!$C$9:$H$138,6,FALSE)</f>
        <v>#N/A</v>
      </c>
    </row>
    <row r="149" spans="1:13">
      <c r="A149" s="33" t="s">
        <v>682</v>
      </c>
      <c r="B149" s="33" t="s">
        <v>119</v>
      </c>
      <c r="C149" s="14"/>
      <c r="D149" s="14"/>
      <c r="E149" s="14"/>
      <c r="F149" s="14"/>
      <c r="G149" s="14"/>
      <c r="H149" s="14"/>
      <c r="I149" s="14"/>
      <c r="J149" s="143" t="e">
        <f>VLOOKUP($C149,MA!$C$9:$H$138,3,FALSE)</f>
        <v>#N/A</v>
      </c>
      <c r="K149" s="143" t="e">
        <f>VLOOKUP($C149,MA!$C$9:$H$138,4,FALSE)</f>
        <v>#N/A</v>
      </c>
      <c r="L149" s="143" t="e">
        <f>VLOOKUP($C149,MA!$C$9:$H$138,5,FALSE)</f>
        <v>#N/A</v>
      </c>
      <c r="M149" s="143" t="e">
        <f>VLOOKUP($C149,MA!$C$9:$H$138,6,FALSE)</f>
        <v>#N/A</v>
      </c>
    </row>
    <row r="150" spans="1:13">
      <c r="A150" s="33" t="s">
        <v>683</v>
      </c>
      <c r="B150" s="33" t="s">
        <v>126</v>
      </c>
      <c r="C150" s="14"/>
      <c r="D150" s="14"/>
      <c r="E150" s="14"/>
      <c r="F150" s="14"/>
      <c r="G150" s="14"/>
      <c r="H150" s="14"/>
      <c r="I150" s="14"/>
      <c r="J150" s="143" t="e">
        <f>VLOOKUP($C150,MA!$C$9:$H$138,3,FALSE)</f>
        <v>#N/A</v>
      </c>
      <c r="K150" s="143" t="e">
        <f>VLOOKUP($C150,MA!$C$9:$H$138,4,FALSE)</f>
        <v>#N/A</v>
      </c>
      <c r="L150" s="143" t="e">
        <f>VLOOKUP($C150,MA!$C$9:$H$138,5,FALSE)</f>
        <v>#N/A</v>
      </c>
      <c r="M150" s="143" t="e">
        <f>VLOOKUP($C150,MA!$C$9:$H$138,6,FALSE)</f>
        <v>#N/A</v>
      </c>
    </row>
    <row r="151" spans="1:13">
      <c r="A151" s="33" t="s">
        <v>684</v>
      </c>
      <c r="B151" s="33" t="s">
        <v>399</v>
      </c>
      <c r="C151" s="14"/>
      <c r="D151" s="14"/>
      <c r="E151" s="14"/>
      <c r="F151" s="14"/>
      <c r="G151" s="14"/>
      <c r="H151" s="14"/>
      <c r="I151" s="14"/>
      <c r="J151" s="143" t="e">
        <f>VLOOKUP($C151,MA!$C$9:$H$138,3,FALSE)</f>
        <v>#N/A</v>
      </c>
      <c r="K151" s="143" t="e">
        <f>VLOOKUP($C151,MA!$C$9:$H$138,4,FALSE)</f>
        <v>#N/A</v>
      </c>
      <c r="L151" s="143" t="e">
        <f>VLOOKUP($C151,MA!$C$9:$H$138,5,FALSE)</f>
        <v>#N/A</v>
      </c>
      <c r="M151" s="143" t="e">
        <f>VLOOKUP($C151,MA!$C$9:$H$138,6,FALSE)</f>
        <v>#N/A</v>
      </c>
    </row>
    <row r="152" spans="1:13">
      <c r="A152" s="33" t="s">
        <v>685</v>
      </c>
      <c r="B152" s="33" t="s">
        <v>400</v>
      </c>
      <c r="C152" s="14"/>
      <c r="D152" s="14"/>
      <c r="E152" s="14"/>
      <c r="F152" s="14"/>
      <c r="G152" s="14"/>
      <c r="H152" s="14"/>
      <c r="I152" s="14"/>
      <c r="J152" s="143" t="e">
        <f>VLOOKUP($C152,MA!$C$9:$H$138,3,FALSE)</f>
        <v>#N/A</v>
      </c>
      <c r="K152" s="143" t="e">
        <f>VLOOKUP($C152,MA!$C$9:$H$138,4,FALSE)</f>
        <v>#N/A</v>
      </c>
      <c r="L152" s="143" t="e">
        <f>VLOOKUP($C152,MA!$C$9:$H$138,5,FALSE)</f>
        <v>#N/A</v>
      </c>
      <c r="M152" s="143" t="e">
        <f>VLOOKUP($C152,MA!$C$9:$H$138,6,FALSE)</f>
        <v>#N/A</v>
      </c>
    </row>
    <row r="153" spans="1:13">
      <c r="A153" s="33" t="s">
        <v>686</v>
      </c>
      <c r="B153" s="147" t="s">
        <v>401</v>
      </c>
      <c r="C153" s="32"/>
      <c r="D153" s="14"/>
      <c r="E153" s="14"/>
      <c r="F153" s="14"/>
      <c r="G153" s="14"/>
      <c r="H153" s="14"/>
      <c r="I153" s="14"/>
      <c r="J153" s="143" t="e">
        <f>VLOOKUP($C153,MA!$C$9:$H$138,3,FALSE)</f>
        <v>#N/A</v>
      </c>
      <c r="K153" s="143" t="e">
        <f>VLOOKUP($C153,MA!$C$9:$H$138,4,FALSE)</f>
        <v>#N/A</v>
      </c>
      <c r="L153" s="143" t="e">
        <f>VLOOKUP($C153,MA!$C$9:$H$138,5,FALSE)</f>
        <v>#N/A</v>
      </c>
      <c r="M153" s="143" t="e">
        <f>VLOOKUP($C153,MA!$C$9:$H$138,6,FALSE)</f>
        <v>#N/A</v>
      </c>
    </row>
    <row r="154" spans="1:13">
      <c r="A154" s="33" t="s">
        <v>687</v>
      </c>
      <c r="B154" s="147" t="s">
        <v>402</v>
      </c>
      <c r="C154" s="14"/>
      <c r="D154" s="14"/>
      <c r="E154" s="14"/>
      <c r="F154" s="14"/>
      <c r="G154" s="14"/>
      <c r="H154" s="14"/>
      <c r="I154" s="14"/>
      <c r="J154" s="143" t="e">
        <f>VLOOKUP($C154,MA!$C$9:$H$138,3,FALSE)</f>
        <v>#N/A</v>
      </c>
      <c r="K154" s="143" t="e">
        <f>VLOOKUP($C154,MA!$C$9:$H$138,4,FALSE)</f>
        <v>#N/A</v>
      </c>
      <c r="L154" s="143" t="e">
        <f>VLOOKUP($C154,MA!$C$9:$H$138,5,FALSE)</f>
        <v>#N/A</v>
      </c>
      <c r="M154" s="143" t="e">
        <f>VLOOKUP($C154,MA!$C$9:$H$138,6,FALSE)</f>
        <v>#N/A</v>
      </c>
    </row>
    <row r="155" spans="1:13">
      <c r="A155" s="33" t="s">
        <v>688</v>
      </c>
      <c r="B155" s="147" t="s">
        <v>403</v>
      </c>
      <c r="C155" s="14"/>
      <c r="D155" s="14"/>
      <c r="E155" s="14"/>
      <c r="F155" s="14"/>
      <c r="G155" s="14"/>
      <c r="H155" s="14"/>
      <c r="I155" s="14"/>
      <c r="J155" s="143" t="e">
        <f>VLOOKUP($C155,MA!$C$9:$H$138,3,FALSE)</f>
        <v>#N/A</v>
      </c>
      <c r="K155" s="143" t="e">
        <f>VLOOKUP($C155,MA!$C$9:$H$138,4,FALSE)</f>
        <v>#N/A</v>
      </c>
      <c r="L155" s="143" t="e">
        <f>VLOOKUP($C155,MA!$C$9:$H$138,5,FALSE)</f>
        <v>#N/A</v>
      </c>
      <c r="M155" s="143" t="e">
        <f>VLOOKUP($C155,MA!$C$9:$H$138,6,FALSE)</f>
        <v>#N/A</v>
      </c>
    </row>
    <row r="156" spans="1:13">
      <c r="A156" s="33" t="s">
        <v>689</v>
      </c>
      <c r="B156" s="33" t="s">
        <v>113</v>
      </c>
      <c r="C156" s="32"/>
      <c r="D156" s="14"/>
      <c r="E156" s="14"/>
      <c r="F156" s="14"/>
      <c r="G156" s="14"/>
      <c r="H156" s="14"/>
      <c r="I156" s="14"/>
      <c r="J156" s="143" t="e">
        <f>VLOOKUP($C156,MA!$C$9:$H$138,3,FALSE)</f>
        <v>#N/A</v>
      </c>
      <c r="K156" s="143" t="e">
        <f>VLOOKUP($C156,MA!$C$9:$H$138,4,FALSE)</f>
        <v>#N/A</v>
      </c>
      <c r="L156" s="143" t="e">
        <f>VLOOKUP($C156,MA!$C$9:$H$138,5,FALSE)</f>
        <v>#N/A</v>
      </c>
      <c r="M156" s="143" t="e">
        <f>VLOOKUP($C156,MA!$C$9:$H$138,6,FALSE)</f>
        <v>#N/A</v>
      </c>
    </row>
    <row r="157" spans="1:13">
      <c r="A157" s="33" t="s">
        <v>690</v>
      </c>
      <c r="B157" s="33" t="s">
        <v>404</v>
      </c>
      <c r="C157" s="32"/>
      <c r="D157" s="14"/>
      <c r="E157" s="14"/>
      <c r="F157" s="14"/>
      <c r="G157" s="14"/>
      <c r="H157" s="14"/>
      <c r="I157" s="14"/>
      <c r="J157" s="143" t="e">
        <f>VLOOKUP($C157,MA!$C$9:$H$138,3,FALSE)</f>
        <v>#N/A</v>
      </c>
      <c r="K157" s="143" t="e">
        <f>VLOOKUP($C157,MA!$C$9:$H$138,4,FALSE)</f>
        <v>#N/A</v>
      </c>
      <c r="L157" s="143" t="e">
        <f>VLOOKUP($C157,MA!$C$9:$H$138,5,FALSE)</f>
        <v>#N/A</v>
      </c>
      <c r="M157" s="143" t="e">
        <f>VLOOKUP($C157,MA!$C$9:$H$138,6,FALSE)</f>
        <v>#N/A</v>
      </c>
    </row>
    <row r="158" spans="1:13">
      <c r="A158" s="33" t="s">
        <v>691</v>
      </c>
      <c r="B158" s="147" t="s">
        <v>405</v>
      </c>
      <c r="C158" s="14"/>
      <c r="D158" s="14"/>
      <c r="E158" s="14"/>
      <c r="F158" s="14"/>
      <c r="G158" s="14"/>
      <c r="H158" s="14"/>
      <c r="I158" s="14"/>
      <c r="J158" s="143" t="e">
        <f>VLOOKUP($C158,MA!$C$9:$H$138,3,FALSE)</f>
        <v>#N/A</v>
      </c>
      <c r="K158" s="143" t="e">
        <f>VLOOKUP($C158,MA!$C$9:$H$138,4,FALSE)</f>
        <v>#N/A</v>
      </c>
      <c r="L158" s="143" t="e">
        <f>VLOOKUP($C158,MA!$C$9:$H$138,5,FALSE)</f>
        <v>#N/A</v>
      </c>
      <c r="M158" s="143" t="e">
        <f>VLOOKUP($C158,MA!$C$9:$H$138,6,FALSE)</f>
        <v>#N/A</v>
      </c>
    </row>
    <row r="159" spans="1:13">
      <c r="A159" s="33" t="s">
        <v>692</v>
      </c>
      <c r="B159" s="147" t="s">
        <v>406</v>
      </c>
      <c r="C159" s="14"/>
      <c r="D159" s="14"/>
      <c r="E159" s="14"/>
      <c r="F159" s="14"/>
      <c r="G159" s="14"/>
      <c r="H159" s="14"/>
      <c r="I159" s="14"/>
      <c r="J159" s="143" t="e">
        <f>VLOOKUP($C159,MA!$C$9:$H$138,3,FALSE)</f>
        <v>#N/A</v>
      </c>
      <c r="K159" s="143" t="e">
        <f>VLOOKUP($C159,MA!$C$9:$H$138,4,FALSE)</f>
        <v>#N/A</v>
      </c>
      <c r="L159" s="143" t="e">
        <f>VLOOKUP($C159,MA!$C$9:$H$138,5,FALSE)</f>
        <v>#N/A</v>
      </c>
      <c r="M159" s="143" t="e">
        <f>VLOOKUP($C159,MA!$C$9:$H$138,6,FALSE)</f>
        <v>#N/A</v>
      </c>
    </row>
    <row r="160" spans="1:13">
      <c r="A160" s="33" t="s">
        <v>693</v>
      </c>
      <c r="B160" s="147" t="s">
        <v>407</v>
      </c>
      <c r="C160" s="14"/>
      <c r="D160" s="14"/>
      <c r="E160" s="14"/>
      <c r="F160" s="14"/>
      <c r="G160" s="14"/>
      <c r="H160" s="14"/>
      <c r="I160" s="14"/>
      <c r="J160" s="143" t="e">
        <f>VLOOKUP($C160,MA!$C$9:$H$138,3,FALSE)</f>
        <v>#N/A</v>
      </c>
      <c r="K160" s="143" t="e">
        <f>VLOOKUP($C160,MA!$C$9:$H$138,4,FALSE)</f>
        <v>#N/A</v>
      </c>
      <c r="L160" s="143" t="e">
        <f>VLOOKUP($C160,MA!$C$9:$H$138,5,FALSE)</f>
        <v>#N/A</v>
      </c>
      <c r="M160" s="143" t="e">
        <f>VLOOKUP($C160,MA!$C$9:$H$138,6,FALSE)</f>
        <v>#N/A</v>
      </c>
    </row>
    <row r="161" spans="1:13">
      <c r="A161" s="33" t="s">
        <v>694</v>
      </c>
      <c r="B161" s="147" t="s">
        <v>408</v>
      </c>
      <c r="C161" s="14"/>
      <c r="D161" s="14"/>
      <c r="E161" s="14"/>
      <c r="F161" s="14"/>
      <c r="G161" s="14"/>
      <c r="H161" s="14"/>
      <c r="I161" s="14"/>
      <c r="J161" s="143" t="e">
        <f>VLOOKUP($C161,MA!$C$9:$H$138,3,FALSE)</f>
        <v>#N/A</v>
      </c>
      <c r="K161" s="143" t="e">
        <f>VLOOKUP($C161,MA!$C$9:$H$138,4,FALSE)</f>
        <v>#N/A</v>
      </c>
      <c r="L161" s="143" t="e">
        <f>VLOOKUP($C161,MA!$C$9:$H$138,5,FALSE)</f>
        <v>#N/A</v>
      </c>
      <c r="M161" s="143" t="e">
        <f>VLOOKUP($C161,MA!$C$9:$H$138,6,FALSE)</f>
        <v>#N/A</v>
      </c>
    </row>
    <row r="162" spans="1:13">
      <c r="A162" s="33" t="s">
        <v>695</v>
      </c>
      <c r="B162" s="147" t="s">
        <v>409</v>
      </c>
      <c r="C162" s="14"/>
      <c r="D162" s="14"/>
      <c r="E162" s="14"/>
      <c r="F162" s="14"/>
      <c r="G162" s="14"/>
      <c r="H162" s="14"/>
      <c r="I162" s="14"/>
      <c r="J162" s="143" t="e">
        <f>VLOOKUP($C162,MA!$C$9:$H$138,3,FALSE)</f>
        <v>#N/A</v>
      </c>
      <c r="K162" s="143" t="e">
        <f>VLOOKUP($C162,MA!$C$9:$H$138,4,FALSE)</f>
        <v>#N/A</v>
      </c>
      <c r="L162" s="143" t="e">
        <f>VLOOKUP($C162,MA!$C$9:$H$138,5,FALSE)</f>
        <v>#N/A</v>
      </c>
      <c r="M162" s="143" t="e">
        <f>VLOOKUP($C162,MA!$C$9:$H$138,6,FALSE)</f>
        <v>#N/A</v>
      </c>
    </row>
    <row r="163" spans="1:13">
      <c r="A163" s="33" t="s">
        <v>696</v>
      </c>
      <c r="B163" s="147" t="s">
        <v>410</v>
      </c>
      <c r="C163" s="32"/>
      <c r="D163" s="14"/>
      <c r="E163" s="14"/>
      <c r="F163" s="14"/>
      <c r="G163" s="14"/>
      <c r="H163" s="14"/>
      <c r="I163" s="14"/>
      <c r="J163" s="143" t="e">
        <f>VLOOKUP($C163,MA!$C$9:$H$138,3,FALSE)</f>
        <v>#N/A</v>
      </c>
      <c r="K163" s="143" t="e">
        <f>VLOOKUP($C163,MA!$C$9:$H$138,4,FALSE)</f>
        <v>#N/A</v>
      </c>
      <c r="L163" s="143" t="e">
        <f>VLOOKUP($C163,MA!$C$9:$H$138,5,FALSE)</f>
        <v>#N/A</v>
      </c>
      <c r="M163" s="143" t="e">
        <f>VLOOKUP($C163,MA!$C$9:$H$138,6,FALSE)</f>
        <v>#N/A</v>
      </c>
    </row>
    <row r="164" spans="1:13">
      <c r="A164" s="33" t="s">
        <v>697</v>
      </c>
      <c r="B164" s="147" t="s">
        <v>411</v>
      </c>
      <c r="C164" s="32"/>
      <c r="D164" s="14"/>
      <c r="E164" s="14"/>
      <c r="F164" s="14"/>
      <c r="G164" s="14"/>
      <c r="H164" s="14"/>
      <c r="I164" s="14"/>
      <c r="J164" s="143" t="e">
        <f>VLOOKUP($C164,MA!$C$9:$H$138,3,FALSE)</f>
        <v>#N/A</v>
      </c>
      <c r="K164" s="143" t="e">
        <f>VLOOKUP($C164,MA!$C$9:$H$138,4,FALSE)</f>
        <v>#N/A</v>
      </c>
      <c r="L164" s="143" t="e">
        <f>VLOOKUP($C164,MA!$C$9:$H$138,5,FALSE)</f>
        <v>#N/A</v>
      </c>
      <c r="M164" s="143" t="e">
        <f>VLOOKUP($C164,MA!$C$9:$H$138,6,FALSE)</f>
        <v>#N/A</v>
      </c>
    </row>
    <row r="165" spans="1:13">
      <c r="A165" s="33" t="s">
        <v>698</v>
      </c>
      <c r="B165" s="147" t="s">
        <v>412</v>
      </c>
      <c r="C165" s="148" t="s">
        <v>51</v>
      </c>
      <c r="D165" s="14"/>
      <c r="E165" s="14"/>
      <c r="F165" s="14"/>
      <c r="G165" s="14"/>
      <c r="H165" s="14"/>
      <c r="I165" s="14"/>
      <c r="J165" s="143">
        <f>VLOOKUP($C165,MA!$C$9:$H$138,3,FALSE)</f>
        <v>504</v>
      </c>
      <c r="K165" s="143">
        <f>VLOOKUP($C165,MA!$C$9:$H$138,4,FALSE)</f>
        <v>448</v>
      </c>
      <c r="L165" s="143">
        <f>VLOOKUP($C165,MA!$C$9:$H$138,5,FALSE)</f>
        <v>392</v>
      </c>
      <c r="M165" s="143">
        <f>VLOOKUP($C165,MA!$C$9:$H$138,6,FALSE)</f>
        <v>280</v>
      </c>
    </row>
    <row r="166" spans="1:13">
      <c r="A166" s="33" t="s">
        <v>699</v>
      </c>
      <c r="B166" s="147" t="s">
        <v>167</v>
      </c>
      <c r="C166" s="148"/>
      <c r="D166" s="14"/>
      <c r="E166" s="14"/>
      <c r="F166" s="14"/>
      <c r="G166" s="14"/>
      <c r="H166" s="14"/>
      <c r="I166" s="14"/>
      <c r="J166" s="143" t="e">
        <f>VLOOKUP($C166,MA!$C$9:$H$138,3,FALSE)</f>
        <v>#N/A</v>
      </c>
      <c r="K166" s="143" t="e">
        <f>VLOOKUP($C166,MA!$C$9:$H$138,4,FALSE)</f>
        <v>#N/A</v>
      </c>
      <c r="L166" s="143" t="e">
        <f>VLOOKUP($C166,MA!$C$9:$H$138,5,FALSE)</f>
        <v>#N/A</v>
      </c>
      <c r="M166" s="143" t="e">
        <f>VLOOKUP($C166,MA!$C$9:$H$138,6,FALSE)</f>
        <v>#N/A</v>
      </c>
    </row>
    <row r="167" spans="1:13">
      <c r="A167" s="33" t="s">
        <v>700</v>
      </c>
      <c r="B167" s="147" t="s">
        <v>413</v>
      </c>
      <c r="C167" s="148"/>
      <c r="D167" s="14"/>
      <c r="E167" s="14"/>
      <c r="F167" s="14"/>
      <c r="G167" s="14"/>
      <c r="H167" s="14"/>
      <c r="I167" s="14"/>
      <c r="J167" s="143" t="e">
        <f>VLOOKUP($C167,MA!$C$9:$H$138,3,FALSE)</f>
        <v>#N/A</v>
      </c>
      <c r="K167" s="143" t="e">
        <f>VLOOKUP($C167,MA!$C$9:$H$138,4,FALSE)</f>
        <v>#N/A</v>
      </c>
      <c r="L167" s="143" t="e">
        <f>VLOOKUP($C167,MA!$C$9:$H$138,5,FALSE)</f>
        <v>#N/A</v>
      </c>
      <c r="M167" s="143" t="e">
        <f>VLOOKUP($C167,MA!$C$9:$H$138,6,FALSE)</f>
        <v>#N/A</v>
      </c>
    </row>
    <row r="168" spans="1:13">
      <c r="A168" s="33" t="s">
        <v>701</v>
      </c>
      <c r="B168" s="147" t="s">
        <v>414</v>
      </c>
      <c r="C168" s="148"/>
      <c r="D168" s="14"/>
      <c r="E168" s="14"/>
      <c r="F168" s="14"/>
      <c r="G168" s="14"/>
      <c r="H168" s="14"/>
      <c r="I168" s="14"/>
      <c r="J168" s="143" t="e">
        <f>VLOOKUP($C168,MA!$C$9:$H$138,3,FALSE)</f>
        <v>#N/A</v>
      </c>
      <c r="K168" s="143" t="e">
        <f>VLOOKUP($C168,MA!$C$9:$H$138,4,FALSE)</f>
        <v>#N/A</v>
      </c>
      <c r="L168" s="143" t="e">
        <f>VLOOKUP($C168,MA!$C$9:$H$138,5,FALSE)</f>
        <v>#N/A</v>
      </c>
      <c r="M168" s="143" t="e">
        <f>VLOOKUP($C168,MA!$C$9:$H$138,6,FALSE)</f>
        <v>#N/A</v>
      </c>
    </row>
    <row r="169" spans="1:13">
      <c r="A169" s="33" t="s">
        <v>702</v>
      </c>
      <c r="B169" s="33" t="s">
        <v>415</v>
      </c>
      <c r="C169" s="148"/>
      <c r="D169" s="14"/>
      <c r="E169" s="14"/>
      <c r="F169" s="14"/>
      <c r="G169" s="14"/>
      <c r="H169" s="14"/>
      <c r="I169" s="14"/>
      <c r="J169" s="143" t="e">
        <f>VLOOKUP($C169,MA!$C$9:$H$138,3,FALSE)</f>
        <v>#N/A</v>
      </c>
      <c r="K169" s="143" t="e">
        <f>VLOOKUP($C169,MA!$C$9:$H$138,4,FALSE)</f>
        <v>#N/A</v>
      </c>
      <c r="L169" s="143" t="e">
        <f>VLOOKUP($C169,MA!$C$9:$H$138,5,FALSE)</f>
        <v>#N/A</v>
      </c>
      <c r="M169" s="143" t="e">
        <f>VLOOKUP($C169,MA!$C$9:$H$138,6,FALSE)</f>
        <v>#N/A</v>
      </c>
    </row>
    <row r="170" spans="1:13">
      <c r="A170" s="33" t="s">
        <v>703</v>
      </c>
      <c r="B170" s="33" t="s">
        <v>416</v>
      </c>
      <c r="C170" s="148"/>
      <c r="D170" s="14"/>
      <c r="E170" s="14"/>
      <c r="F170" s="14"/>
      <c r="G170" s="14"/>
      <c r="H170" s="14"/>
      <c r="I170" s="14"/>
      <c r="J170" s="143" t="e">
        <f>VLOOKUP($C170,MA!$C$9:$H$138,3,FALSE)</f>
        <v>#N/A</v>
      </c>
      <c r="K170" s="143" t="e">
        <f>VLOOKUP($C170,MA!$C$9:$H$138,4,FALSE)</f>
        <v>#N/A</v>
      </c>
      <c r="L170" s="143" t="e">
        <f>VLOOKUP($C170,MA!$C$9:$H$138,5,FALSE)</f>
        <v>#N/A</v>
      </c>
      <c r="M170" s="143" t="e">
        <f>VLOOKUP($C170,MA!$C$9:$H$138,6,FALSE)</f>
        <v>#N/A</v>
      </c>
    </row>
    <row r="171" spans="1:13">
      <c r="A171" s="33" t="s">
        <v>704</v>
      </c>
      <c r="B171" s="33" t="s">
        <v>417</v>
      </c>
      <c r="C171" s="148"/>
      <c r="D171" s="14"/>
      <c r="E171" s="14"/>
      <c r="F171" s="14"/>
      <c r="G171" s="14"/>
      <c r="H171" s="14"/>
      <c r="I171" s="14"/>
      <c r="J171" s="143" t="e">
        <f>VLOOKUP($C171,MA!$C$9:$H$138,3,FALSE)</f>
        <v>#N/A</v>
      </c>
      <c r="K171" s="143" t="e">
        <f>VLOOKUP($C171,MA!$C$9:$H$138,4,FALSE)</f>
        <v>#N/A</v>
      </c>
      <c r="L171" s="143" t="e">
        <f>VLOOKUP($C171,MA!$C$9:$H$138,5,FALSE)</f>
        <v>#N/A</v>
      </c>
      <c r="M171" s="143" t="e">
        <f>VLOOKUP($C171,MA!$C$9:$H$138,6,FALSE)</f>
        <v>#N/A</v>
      </c>
    </row>
    <row r="172" spans="1:13">
      <c r="A172" s="33" t="s">
        <v>705</v>
      </c>
      <c r="B172" s="33" t="s">
        <v>418</v>
      </c>
      <c r="C172" s="148"/>
      <c r="D172" s="14"/>
      <c r="E172" s="14"/>
      <c r="F172" s="14"/>
      <c r="G172" s="14"/>
      <c r="H172" s="14"/>
      <c r="I172" s="14"/>
      <c r="J172" s="143" t="e">
        <f>VLOOKUP($C172,MA!$C$9:$H$138,3,FALSE)</f>
        <v>#N/A</v>
      </c>
      <c r="K172" s="143" t="e">
        <f>VLOOKUP($C172,MA!$C$9:$H$138,4,FALSE)</f>
        <v>#N/A</v>
      </c>
      <c r="L172" s="143" t="e">
        <f>VLOOKUP($C172,MA!$C$9:$H$138,5,FALSE)</f>
        <v>#N/A</v>
      </c>
      <c r="M172" s="143" t="e">
        <f>VLOOKUP($C172,MA!$C$9:$H$138,6,FALSE)</f>
        <v>#N/A</v>
      </c>
    </row>
    <row r="173" spans="1:13">
      <c r="A173" s="33" t="s">
        <v>706</v>
      </c>
      <c r="B173" s="33" t="s">
        <v>419</v>
      </c>
      <c r="C173" s="148"/>
      <c r="D173" s="14"/>
      <c r="E173" s="14"/>
      <c r="F173" s="14"/>
      <c r="G173" s="14"/>
      <c r="H173" s="14"/>
      <c r="I173" s="14"/>
      <c r="J173" s="143" t="e">
        <f>VLOOKUP($C173,MA!$C$9:$H$138,3,FALSE)</f>
        <v>#N/A</v>
      </c>
      <c r="K173" s="143" t="e">
        <f>VLOOKUP($C173,MA!$C$9:$H$138,4,FALSE)</f>
        <v>#N/A</v>
      </c>
      <c r="L173" s="143" t="e">
        <f>VLOOKUP($C173,MA!$C$9:$H$138,5,FALSE)</f>
        <v>#N/A</v>
      </c>
      <c r="M173" s="143" t="e">
        <f>VLOOKUP($C173,MA!$C$9:$H$138,6,FALSE)</f>
        <v>#N/A</v>
      </c>
    </row>
    <row r="174" spans="1:13">
      <c r="A174" s="33" t="s">
        <v>707</v>
      </c>
      <c r="B174" s="33" t="s">
        <v>420</v>
      </c>
      <c r="C174" s="32"/>
      <c r="D174" s="14"/>
      <c r="E174" s="14"/>
      <c r="F174" s="14"/>
      <c r="G174" s="14"/>
      <c r="H174" s="14"/>
      <c r="I174" s="14"/>
      <c r="J174" s="143" t="e">
        <f>VLOOKUP($C174,MA!$C$9:$H$138,3,FALSE)</f>
        <v>#N/A</v>
      </c>
      <c r="K174" s="143" t="e">
        <f>VLOOKUP($C174,MA!$C$9:$H$138,4,FALSE)</f>
        <v>#N/A</v>
      </c>
      <c r="L174" s="143" t="e">
        <f>VLOOKUP($C174,MA!$C$9:$H$138,5,FALSE)</f>
        <v>#N/A</v>
      </c>
      <c r="M174" s="143" t="e">
        <f>VLOOKUP($C174,MA!$C$9:$H$138,6,FALSE)</f>
        <v>#N/A</v>
      </c>
    </row>
    <row r="175" spans="1:13">
      <c r="A175" s="33" t="s">
        <v>708</v>
      </c>
      <c r="B175" s="33" t="s">
        <v>421</v>
      </c>
      <c r="C175" s="32"/>
      <c r="D175" s="14"/>
      <c r="E175" s="14"/>
      <c r="F175" s="14"/>
      <c r="G175" s="14"/>
      <c r="H175" s="14"/>
      <c r="I175" s="14"/>
      <c r="J175" s="143" t="e">
        <f>VLOOKUP($C175,MA!$C$9:$H$138,3,FALSE)</f>
        <v>#N/A</v>
      </c>
      <c r="K175" s="143" t="e">
        <f>VLOOKUP($C175,MA!$C$9:$H$138,4,FALSE)</f>
        <v>#N/A</v>
      </c>
      <c r="L175" s="143" t="e">
        <f>VLOOKUP($C175,MA!$C$9:$H$138,5,FALSE)</f>
        <v>#N/A</v>
      </c>
      <c r="M175" s="143" t="e">
        <f>VLOOKUP($C175,MA!$C$9:$H$138,6,FALSE)</f>
        <v>#N/A</v>
      </c>
    </row>
    <row r="176" spans="1:13">
      <c r="A176" s="33" t="s">
        <v>709</v>
      </c>
      <c r="B176" s="33" t="s">
        <v>63</v>
      </c>
      <c r="C176" s="32"/>
      <c r="D176" s="14"/>
      <c r="E176" s="14"/>
      <c r="F176" s="14"/>
      <c r="G176" s="14"/>
      <c r="H176" s="14"/>
      <c r="I176" s="14"/>
      <c r="J176" s="143" t="e">
        <f>VLOOKUP($C176,MA!$C$9:$H$138,3,FALSE)</f>
        <v>#N/A</v>
      </c>
      <c r="K176" s="143" t="e">
        <f>VLOOKUP($C176,MA!$C$9:$H$138,4,FALSE)</f>
        <v>#N/A</v>
      </c>
      <c r="L176" s="143" t="e">
        <f>VLOOKUP($C176,MA!$C$9:$H$138,5,FALSE)</f>
        <v>#N/A</v>
      </c>
      <c r="M176" s="143" t="e">
        <f>VLOOKUP($C176,MA!$C$9:$H$138,6,FALSE)</f>
        <v>#N/A</v>
      </c>
    </row>
    <row r="177" spans="1:13">
      <c r="A177" s="33" t="s">
        <v>710</v>
      </c>
      <c r="B177" s="33" t="s">
        <v>422</v>
      </c>
      <c r="C177" s="32"/>
      <c r="D177" s="14"/>
      <c r="E177" s="14"/>
      <c r="F177" s="14"/>
      <c r="G177" s="14"/>
      <c r="H177" s="14"/>
      <c r="I177" s="14"/>
      <c r="J177" s="143" t="e">
        <f>VLOOKUP($C177,MA!$C$9:$H$138,3,FALSE)</f>
        <v>#N/A</v>
      </c>
      <c r="K177" s="143" t="e">
        <f>VLOOKUP($C177,MA!$C$9:$H$138,4,FALSE)</f>
        <v>#N/A</v>
      </c>
      <c r="L177" s="143" t="e">
        <f>VLOOKUP($C177,MA!$C$9:$H$138,5,FALSE)</f>
        <v>#N/A</v>
      </c>
      <c r="M177" s="143" t="e">
        <f>VLOOKUP($C177,MA!$C$9:$H$138,6,FALSE)</f>
        <v>#N/A</v>
      </c>
    </row>
    <row r="178" spans="1:13">
      <c r="A178" s="33" t="s">
        <v>711</v>
      </c>
      <c r="B178" s="147" t="s">
        <v>104</v>
      </c>
      <c r="C178" s="32"/>
      <c r="D178" s="14"/>
      <c r="E178" s="14"/>
      <c r="F178" s="14"/>
      <c r="G178" s="14"/>
      <c r="H178" s="14"/>
      <c r="I178" s="14"/>
      <c r="J178" s="143" t="e">
        <f>VLOOKUP($C178,MA!$C$9:$H$138,3,FALSE)</f>
        <v>#N/A</v>
      </c>
      <c r="K178" s="143" t="e">
        <f>VLOOKUP($C178,MA!$C$9:$H$138,4,FALSE)</f>
        <v>#N/A</v>
      </c>
      <c r="L178" s="143" t="e">
        <f>VLOOKUP($C178,MA!$C$9:$H$138,5,FALSE)</f>
        <v>#N/A</v>
      </c>
      <c r="M178" s="143" t="e">
        <f>VLOOKUP($C178,MA!$C$9:$H$138,6,FALSE)</f>
        <v>#N/A</v>
      </c>
    </row>
    <row r="179" spans="1:13">
      <c r="A179" s="33" t="s">
        <v>712</v>
      </c>
      <c r="B179" s="147" t="s">
        <v>423</v>
      </c>
      <c r="C179" s="32"/>
      <c r="D179" s="14"/>
      <c r="E179" s="14"/>
      <c r="F179" s="14"/>
      <c r="G179" s="14"/>
      <c r="H179" s="14"/>
      <c r="I179" s="14"/>
      <c r="J179" s="143" t="e">
        <f>VLOOKUP($C179,MA!$C$9:$H$138,3,FALSE)</f>
        <v>#N/A</v>
      </c>
      <c r="K179" s="143" t="e">
        <f>VLOOKUP($C179,MA!$C$9:$H$138,4,FALSE)</f>
        <v>#N/A</v>
      </c>
      <c r="L179" s="143" t="e">
        <f>VLOOKUP($C179,MA!$C$9:$H$138,5,FALSE)</f>
        <v>#N/A</v>
      </c>
      <c r="M179" s="143" t="e">
        <f>VLOOKUP($C179,MA!$C$9:$H$138,6,FALSE)</f>
        <v>#N/A</v>
      </c>
    </row>
    <row r="180" spans="1:13">
      <c r="A180" s="33" t="s">
        <v>713</v>
      </c>
      <c r="B180" s="149" t="s">
        <v>424</v>
      </c>
      <c r="C180" s="148"/>
      <c r="D180" s="14"/>
      <c r="E180" s="14"/>
      <c r="F180" s="14"/>
      <c r="G180" s="14"/>
      <c r="H180" s="14"/>
      <c r="I180" s="14"/>
      <c r="J180" s="143" t="e">
        <f>VLOOKUP($C180,MA!$C$9:$H$138,3,FALSE)</f>
        <v>#N/A</v>
      </c>
      <c r="K180" s="143" t="e">
        <f>VLOOKUP($C180,MA!$C$9:$H$138,4,FALSE)</f>
        <v>#N/A</v>
      </c>
      <c r="L180" s="143" t="e">
        <f>VLOOKUP($C180,MA!$C$9:$H$138,5,FALSE)</f>
        <v>#N/A</v>
      </c>
      <c r="M180" s="143" t="e">
        <f>VLOOKUP($C180,MA!$C$9:$H$138,6,FALSE)</f>
        <v>#N/A</v>
      </c>
    </row>
    <row r="181" spans="1:13">
      <c r="A181" s="33" t="s">
        <v>714</v>
      </c>
      <c r="B181" s="149" t="s">
        <v>425</v>
      </c>
      <c r="C181" s="148"/>
      <c r="D181" s="14"/>
      <c r="E181" s="14"/>
      <c r="F181" s="14"/>
      <c r="G181" s="14"/>
      <c r="H181" s="14"/>
      <c r="I181" s="14"/>
      <c r="J181" s="143" t="e">
        <f>VLOOKUP($C181,MA!$C$9:$H$138,3,FALSE)</f>
        <v>#N/A</v>
      </c>
      <c r="K181" s="143" t="e">
        <f>VLOOKUP($C181,MA!$C$9:$H$138,4,FALSE)</f>
        <v>#N/A</v>
      </c>
      <c r="L181" s="143" t="e">
        <f>VLOOKUP($C181,MA!$C$9:$H$138,5,FALSE)</f>
        <v>#N/A</v>
      </c>
      <c r="M181" s="143" t="e">
        <f>VLOOKUP($C181,MA!$C$9:$H$138,6,FALSE)</f>
        <v>#N/A</v>
      </c>
    </row>
    <row r="182" spans="1:13">
      <c r="A182" s="33" t="s">
        <v>715</v>
      </c>
      <c r="B182" s="149" t="s">
        <v>426</v>
      </c>
      <c r="C182" s="148"/>
      <c r="D182" s="14"/>
      <c r="E182" s="14"/>
      <c r="F182" s="14"/>
      <c r="G182" s="14"/>
      <c r="H182" s="14"/>
      <c r="I182" s="14"/>
      <c r="J182" s="143" t="e">
        <f>VLOOKUP($C182,MA!$C$9:$H$138,3,FALSE)</f>
        <v>#N/A</v>
      </c>
      <c r="K182" s="143" t="e">
        <f>VLOOKUP($C182,MA!$C$9:$H$138,4,FALSE)</f>
        <v>#N/A</v>
      </c>
      <c r="L182" s="143" t="e">
        <f>VLOOKUP($C182,MA!$C$9:$H$138,5,FALSE)</f>
        <v>#N/A</v>
      </c>
      <c r="M182" s="143" t="e">
        <f>VLOOKUP($C182,MA!$C$9:$H$138,6,FALSE)</f>
        <v>#N/A</v>
      </c>
    </row>
    <row r="183" spans="1:13">
      <c r="A183" s="33" t="s">
        <v>716</v>
      </c>
      <c r="B183" s="149" t="s">
        <v>84</v>
      </c>
      <c r="C183" s="148"/>
      <c r="D183" s="14"/>
      <c r="E183" s="14"/>
      <c r="F183" s="14"/>
      <c r="G183" s="14"/>
      <c r="H183" s="14"/>
      <c r="I183" s="14"/>
      <c r="J183" s="143" t="e">
        <f>VLOOKUP($C183,MA!$C$9:$H$138,3,FALSE)</f>
        <v>#N/A</v>
      </c>
      <c r="K183" s="143" t="e">
        <f>VLOOKUP($C183,MA!$C$9:$H$138,4,FALSE)</f>
        <v>#N/A</v>
      </c>
      <c r="L183" s="143" t="e">
        <f>VLOOKUP($C183,MA!$C$9:$H$138,5,FALSE)</f>
        <v>#N/A</v>
      </c>
      <c r="M183" s="143" t="e">
        <f>VLOOKUP($C183,MA!$C$9:$H$138,6,FALSE)</f>
        <v>#N/A</v>
      </c>
    </row>
    <row r="184" spans="1:13">
      <c r="A184" s="33" t="s">
        <v>717</v>
      </c>
      <c r="B184" s="149" t="s">
        <v>427</v>
      </c>
      <c r="C184" s="148"/>
      <c r="D184" s="14"/>
      <c r="E184" s="14"/>
      <c r="F184" s="14"/>
      <c r="G184" s="14"/>
      <c r="H184" s="14"/>
      <c r="I184" s="14"/>
      <c r="J184" s="143" t="e">
        <f>VLOOKUP($C184,MA!$C$9:$H$138,3,FALSE)</f>
        <v>#N/A</v>
      </c>
      <c r="K184" s="143" t="e">
        <f>VLOOKUP($C184,MA!$C$9:$H$138,4,FALSE)</f>
        <v>#N/A</v>
      </c>
      <c r="L184" s="143" t="e">
        <f>VLOOKUP($C184,MA!$C$9:$H$138,5,FALSE)</f>
        <v>#N/A</v>
      </c>
      <c r="M184" s="143" t="e">
        <f>VLOOKUP($C184,MA!$C$9:$H$138,6,FALSE)</f>
        <v>#N/A</v>
      </c>
    </row>
    <row r="185" spans="1:13">
      <c r="A185" s="33" t="s">
        <v>718</v>
      </c>
      <c r="B185" s="149" t="s">
        <v>428</v>
      </c>
      <c r="C185" s="148"/>
      <c r="D185" s="14"/>
      <c r="E185" s="14"/>
      <c r="F185" s="14"/>
      <c r="G185" s="14"/>
      <c r="H185" s="14"/>
      <c r="I185" s="14"/>
      <c r="J185" s="143" t="e">
        <f>VLOOKUP($C185,MA!$C$9:$H$138,3,FALSE)</f>
        <v>#N/A</v>
      </c>
      <c r="K185" s="143" t="e">
        <f>VLOOKUP($C185,MA!$C$9:$H$138,4,FALSE)</f>
        <v>#N/A</v>
      </c>
      <c r="L185" s="143" t="e">
        <f>VLOOKUP($C185,MA!$C$9:$H$138,5,FALSE)</f>
        <v>#N/A</v>
      </c>
      <c r="M185" s="143" t="e">
        <f>VLOOKUP($C185,MA!$C$9:$H$138,6,FALSE)</f>
        <v>#N/A</v>
      </c>
    </row>
    <row r="186" spans="1:13">
      <c r="A186" s="33" t="s">
        <v>719</v>
      </c>
      <c r="B186" s="147" t="s">
        <v>429</v>
      </c>
      <c r="C186" s="148"/>
      <c r="D186" s="14"/>
      <c r="E186" s="14"/>
      <c r="F186" s="14"/>
      <c r="G186" s="14"/>
      <c r="H186" s="14"/>
      <c r="I186" s="14"/>
      <c r="J186" s="143" t="e">
        <f>VLOOKUP($C186,MA!$C$9:$H$138,3,FALSE)</f>
        <v>#N/A</v>
      </c>
      <c r="K186" s="143" t="e">
        <f>VLOOKUP($C186,MA!$C$9:$H$138,4,FALSE)</f>
        <v>#N/A</v>
      </c>
      <c r="L186" s="143" t="e">
        <f>VLOOKUP($C186,MA!$C$9:$H$138,5,FALSE)</f>
        <v>#N/A</v>
      </c>
      <c r="M186" s="143" t="e">
        <f>VLOOKUP($C186,MA!$C$9:$H$138,6,FALSE)</f>
        <v>#N/A</v>
      </c>
    </row>
    <row r="187" spans="1:13">
      <c r="A187" s="33" t="s">
        <v>720</v>
      </c>
      <c r="B187" s="147" t="s">
        <v>430</v>
      </c>
      <c r="C187" s="148"/>
      <c r="D187" s="14"/>
      <c r="E187" s="14"/>
      <c r="F187" s="14"/>
      <c r="G187" s="14"/>
      <c r="H187" s="14"/>
      <c r="I187" s="14"/>
      <c r="J187" s="143" t="e">
        <f>VLOOKUP($C187,MA!$C$9:$H$138,3,FALSE)</f>
        <v>#N/A</v>
      </c>
      <c r="K187" s="143" t="e">
        <f>VLOOKUP($C187,MA!$C$9:$H$138,4,FALSE)</f>
        <v>#N/A</v>
      </c>
      <c r="L187" s="143" t="e">
        <f>VLOOKUP($C187,MA!$C$9:$H$138,5,FALSE)</f>
        <v>#N/A</v>
      </c>
      <c r="M187" s="143" t="e">
        <f>VLOOKUP($C187,MA!$C$9:$H$138,6,FALSE)</f>
        <v>#N/A</v>
      </c>
    </row>
    <row r="188" spans="1:13">
      <c r="A188" s="33" t="s">
        <v>721</v>
      </c>
      <c r="B188" s="147" t="s">
        <v>431</v>
      </c>
      <c r="C188" s="148"/>
      <c r="D188" s="14"/>
      <c r="E188" s="14"/>
      <c r="F188" s="14"/>
      <c r="G188" s="14"/>
      <c r="H188" s="14"/>
      <c r="I188" s="14"/>
      <c r="J188" s="143" t="e">
        <f>VLOOKUP($C188,MA!$C$9:$H$138,3,FALSE)</f>
        <v>#N/A</v>
      </c>
      <c r="K188" s="143" t="e">
        <f>VLOOKUP($C188,MA!$C$9:$H$138,4,FALSE)</f>
        <v>#N/A</v>
      </c>
      <c r="L188" s="143" t="e">
        <f>VLOOKUP($C188,MA!$C$9:$H$138,5,FALSE)</f>
        <v>#N/A</v>
      </c>
      <c r="M188" s="143" t="e">
        <f>VLOOKUP($C188,MA!$C$9:$H$138,6,FALSE)</f>
        <v>#N/A</v>
      </c>
    </row>
    <row r="189" spans="1:13">
      <c r="A189" s="33" t="s">
        <v>722</v>
      </c>
      <c r="B189" s="147" t="s">
        <v>432</v>
      </c>
      <c r="C189" s="148"/>
      <c r="D189" s="14"/>
      <c r="E189" s="14"/>
      <c r="F189" s="14"/>
      <c r="G189" s="14"/>
      <c r="H189" s="14"/>
      <c r="I189" s="14"/>
      <c r="J189" s="143" t="e">
        <f>VLOOKUP($C189,MA!$C$9:$H$138,3,FALSE)</f>
        <v>#N/A</v>
      </c>
      <c r="K189" s="143" t="e">
        <f>VLOOKUP($C189,MA!$C$9:$H$138,4,FALSE)</f>
        <v>#N/A</v>
      </c>
      <c r="L189" s="143" t="e">
        <f>VLOOKUP($C189,MA!$C$9:$H$138,5,FALSE)</f>
        <v>#N/A</v>
      </c>
      <c r="M189" s="143" t="e">
        <f>VLOOKUP($C189,MA!$C$9:$H$138,6,FALSE)</f>
        <v>#N/A</v>
      </c>
    </row>
    <row r="190" spans="1:13">
      <c r="A190" s="33" t="s">
        <v>723</v>
      </c>
      <c r="B190" s="147" t="s">
        <v>433</v>
      </c>
      <c r="C190" s="148"/>
      <c r="D190" s="14"/>
      <c r="E190" s="14"/>
      <c r="F190" s="14"/>
      <c r="G190" s="14"/>
      <c r="H190" s="14"/>
      <c r="I190" s="14"/>
      <c r="J190" s="143" t="e">
        <f>VLOOKUP($C190,MA!$C$9:$H$138,3,FALSE)</f>
        <v>#N/A</v>
      </c>
      <c r="K190" s="143" t="e">
        <f>VLOOKUP($C190,MA!$C$9:$H$138,4,FALSE)</f>
        <v>#N/A</v>
      </c>
      <c r="L190" s="143" t="e">
        <f>VLOOKUP($C190,MA!$C$9:$H$138,5,FALSE)</f>
        <v>#N/A</v>
      </c>
      <c r="M190" s="143" t="e">
        <f>VLOOKUP($C190,MA!$C$9:$H$138,6,FALSE)</f>
        <v>#N/A</v>
      </c>
    </row>
    <row r="191" spans="1:13">
      <c r="A191" s="33" t="s">
        <v>724</v>
      </c>
      <c r="B191" s="147" t="s">
        <v>434</v>
      </c>
      <c r="C191" s="148"/>
      <c r="D191" s="14"/>
      <c r="E191" s="14"/>
      <c r="F191" s="14"/>
      <c r="G191" s="14"/>
      <c r="H191" s="14"/>
      <c r="I191" s="14"/>
      <c r="J191" s="143" t="e">
        <f>VLOOKUP($C191,MA!$C$9:$H$138,3,FALSE)</f>
        <v>#N/A</v>
      </c>
      <c r="K191" s="143" t="e">
        <f>VLOOKUP($C191,MA!$C$9:$H$138,4,FALSE)</f>
        <v>#N/A</v>
      </c>
      <c r="L191" s="143" t="e">
        <f>VLOOKUP($C191,MA!$C$9:$H$138,5,FALSE)</f>
        <v>#N/A</v>
      </c>
      <c r="M191" s="143" t="e">
        <f>VLOOKUP($C191,MA!$C$9:$H$138,6,FALSE)</f>
        <v>#N/A</v>
      </c>
    </row>
    <row r="192" spans="1:13">
      <c r="A192" s="33" t="s">
        <v>725</v>
      </c>
      <c r="B192" s="147" t="s">
        <v>435</v>
      </c>
      <c r="C192" s="148"/>
      <c r="D192" s="14"/>
      <c r="E192" s="14"/>
      <c r="F192" s="14"/>
      <c r="G192" s="14"/>
      <c r="H192" s="14"/>
      <c r="I192" s="14"/>
      <c r="J192" s="143" t="e">
        <f>VLOOKUP($C192,MA!$C$9:$H$138,3,FALSE)</f>
        <v>#N/A</v>
      </c>
      <c r="K192" s="143" t="e">
        <f>VLOOKUP($C192,MA!$C$9:$H$138,4,FALSE)</f>
        <v>#N/A</v>
      </c>
      <c r="L192" s="143" t="e">
        <f>VLOOKUP($C192,MA!$C$9:$H$138,5,FALSE)</f>
        <v>#N/A</v>
      </c>
      <c r="M192" s="143" t="e">
        <f>VLOOKUP($C192,MA!$C$9:$H$138,6,FALSE)</f>
        <v>#N/A</v>
      </c>
    </row>
    <row r="193" spans="1:13">
      <c r="A193" s="33" t="s">
        <v>726</v>
      </c>
      <c r="B193" s="147" t="s">
        <v>436</v>
      </c>
      <c r="C193" s="148"/>
      <c r="D193" s="14"/>
      <c r="E193" s="14"/>
      <c r="F193" s="14"/>
      <c r="G193" s="14"/>
      <c r="H193" s="14"/>
      <c r="I193" s="14"/>
      <c r="J193" s="143" t="e">
        <f>VLOOKUP($C193,MA!$C$9:$H$138,3,FALSE)</f>
        <v>#N/A</v>
      </c>
      <c r="K193" s="143" t="e">
        <f>VLOOKUP($C193,MA!$C$9:$H$138,4,FALSE)</f>
        <v>#N/A</v>
      </c>
      <c r="L193" s="143" t="e">
        <f>VLOOKUP($C193,MA!$C$9:$H$138,5,FALSE)</f>
        <v>#N/A</v>
      </c>
      <c r="M193" s="143" t="e">
        <f>VLOOKUP($C193,MA!$C$9:$H$138,6,FALSE)</f>
        <v>#N/A</v>
      </c>
    </row>
    <row r="194" spans="1:13">
      <c r="A194" s="33" t="s">
        <v>727</v>
      </c>
      <c r="B194" s="33" t="s">
        <v>64</v>
      </c>
      <c r="C194" s="148"/>
      <c r="D194" s="14"/>
      <c r="E194" s="14"/>
      <c r="F194" s="14"/>
      <c r="G194" s="14"/>
      <c r="H194" s="14"/>
      <c r="I194" s="14"/>
      <c r="J194" s="143" t="e">
        <f>VLOOKUP($C194,MA!$C$9:$H$138,3,FALSE)</f>
        <v>#N/A</v>
      </c>
      <c r="K194" s="143" t="e">
        <f>VLOOKUP($C194,MA!$C$9:$H$138,4,FALSE)</f>
        <v>#N/A</v>
      </c>
      <c r="L194" s="143" t="e">
        <f>VLOOKUP($C194,MA!$C$9:$H$138,5,FALSE)</f>
        <v>#N/A</v>
      </c>
      <c r="M194" s="143" t="e">
        <f>VLOOKUP($C194,MA!$C$9:$H$138,6,FALSE)</f>
        <v>#N/A</v>
      </c>
    </row>
    <row r="195" spans="1:13">
      <c r="A195" s="33" t="s">
        <v>728</v>
      </c>
      <c r="B195" s="33" t="s">
        <v>437</v>
      </c>
      <c r="C195" s="148"/>
      <c r="D195" s="14"/>
      <c r="E195" s="14"/>
      <c r="F195" s="14"/>
      <c r="G195" s="14"/>
      <c r="H195" s="14"/>
      <c r="I195" s="14"/>
      <c r="J195" s="143" t="e">
        <f>VLOOKUP($C195,MA!$C$9:$H$138,3,FALSE)</f>
        <v>#N/A</v>
      </c>
      <c r="K195" s="143" t="e">
        <f>VLOOKUP($C195,MA!$C$9:$H$138,4,FALSE)</f>
        <v>#N/A</v>
      </c>
      <c r="L195" s="143" t="e">
        <f>VLOOKUP($C195,MA!$C$9:$H$138,5,FALSE)</f>
        <v>#N/A</v>
      </c>
      <c r="M195" s="143" t="e">
        <f>VLOOKUP($C195,MA!$C$9:$H$138,6,FALSE)</f>
        <v>#N/A</v>
      </c>
    </row>
    <row r="196" spans="1:13">
      <c r="A196" s="33" t="s">
        <v>729</v>
      </c>
      <c r="B196" s="33" t="s">
        <v>438</v>
      </c>
      <c r="C196" s="148"/>
      <c r="D196" s="14"/>
      <c r="E196" s="14"/>
      <c r="F196" s="14"/>
      <c r="G196" s="14"/>
      <c r="H196" s="14"/>
      <c r="I196" s="14"/>
      <c r="J196" s="143" t="e">
        <f>VLOOKUP($C196,MA!$C$9:$H$138,3,FALSE)</f>
        <v>#N/A</v>
      </c>
      <c r="K196" s="143" t="e">
        <f>VLOOKUP($C196,MA!$C$9:$H$138,4,FALSE)</f>
        <v>#N/A</v>
      </c>
      <c r="L196" s="143" t="e">
        <f>VLOOKUP($C196,MA!$C$9:$H$138,5,FALSE)</f>
        <v>#N/A</v>
      </c>
      <c r="M196" s="143" t="e">
        <f>VLOOKUP($C196,MA!$C$9:$H$138,6,FALSE)</f>
        <v>#N/A</v>
      </c>
    </row>
    <row r="197" spans="1:13">
      <c r="A197" s="33" t="s">
        <v>730</v>
      </c>
      <c r="B197" s="33" t="s">
        <v>439</v>
      </c>
      <c r="C197" s="32"/>
      <c r="D197" s="14"/>
      <c r="E197" s="14"/>
      <c r="F197" s="14"/>
      <c r="G197" s="14"/>
      <c r="H197" s="14"/>
      <c r="I197" s="14"/>
      <c r="J197" s="143" t="e">
        <f>VLOOKUP($C197,MA!$C$9:$H$138,3,FALSE)</f>
        <v>#N/A</v>
      </c>
      <c r="K197" s="143" t="e">
        <f>VLOOKUP($C197,MA!$C$9:$H$138,4,FALSE)</f>
        <v>#N/A</v>
      </c>
      <c r="L197" s="143" t="e">
        <f>VLOOKUP($C197,MA!$C$9:$H$138,5,FALSE)</f>
        <v>#N/A</v>
      </c>
      <c r="M197" s="143" t="e">
        <f>VLOOKUP($C197,MA!$C$9:$H$138,6,FALSE)</f>
        <v>#N/A</v>
      </c>
    </row>
    <row r="198" spans="1:13">
      <c r="A198" s="33" t="s">
        <v>731</v>
      </c>
      <c r="B198" s="33" t="s">
        <v>150</v>
      </c>
      <c r="C198" s="14"/>
      <c r="D198" s="14"/>
      <c r="E198" s="14"/>
      <c r="F198" s="14"/>
      <c r="G198" s="14"/>
      <c r="H198" s="14"/>
      <c r="I198" s="14"/>
      <c r="J198" s="143" t="e">
        <f>VLOOKUP($C198,MA!$C$9:$H$138,3,FALSE)</f>
        <v>#N/A</v>
      </c>
      <c r="K198" s="143" t="e">
        <f>VLOOKUP($C198,MA!$C$9:$H$138,4,FALSE)</f>
        <v>#N/A</v>
      </c>
      <c r="L198" s="143" t="e">
        <f>VLOOKUP($C198,MA!$C$9:$H$138,5,FALSE)</f>
        <v>#N/A</v>
      </c>
      <c r="M198" s="143" t="e">
        <f>VLOOKUP($C198,MA!$C$9:$H$138,6,FALSE)</f>
        <v>#N/A</v>
      </c>
    </row>
    <row r="199" spans="1:13">
      <c r="A199" s="33" t="s">
        <v>732</v>
      </c>
      <c r="B199" s="33" t="s">
        <v>440</v>
      </c>
      <c r="C199" s="14"/>
      <c r="D199" s="14"/>
      <c r="E199" s="14"/>
      <c r="F199" s="14"/>
      <c r="G199" s="14"/>
      <c r="H199" s="14"/>
      <c r="I199" s="14"/>
      <c r="J199" s="143" t="e">
        <f>VLOOKUP($C199,MA!$C$9:$H$138,3,FALSE)</f>
        <v>#N/A</v>
      </c>
      <c r="K199" s="143" t="e">
        <f>VLOOKUP($C199,MA!$C$9:$H$138,4,FALSE)</f>
        <v>#N/A</v>
      </c>
      <c r="L199" s="143" t="e">
        <f>VLOOKUP($C199,MA!$C$9:$H$138,5,FALSE)</f>
        <v>#N/A</v>
      </c>
      <c r="M199" s="143" t="e">
        <f>VLOOKUP($C199,MA!$C$9:$H$138,6,FALSE)</f>
        <v>#N/A</v>
      </c>
    </row>
    <row r="200" spans="1:13">
      <c r="A200" s="33" t="s">
        <v>733</v>
      </c>
      <c r="B200" s="33" t="s">
        <v>441</v>
      </c>
      <c r="C200" s="14"/>
      <c r="D200" s="14"/>
      <c r="E200" s="14"/>
      <c r="F200" s="14"/>
      <c r="G200" s="14"/>
      <c r="H200" s="14"/>
      <c r="I200" s="14"/>
      <c r="J200" s="143" t="e">
        <f>VLOOKUP($C200,MA!$C$9:$H$138,3,FALSE)</f>
        <v>#N/A</v>
      </c>
      <c r="K200" s="143" t="e">
        <f>VLOOKUP($C200,MA!$C$9:$H$138,4,FALSE)</f>
        <v>#N/A</v>
      </c>
      <c r="L200" s="143" t="e">
        <f>VLOOKUP($C200,MA!$C$9:$H$138,5,FALSE)</f>
        <v>#N/A</v>
      </c>
      <c r="M200" s="143" t="e">
        <f>VLOOKUP($C200,MA!$C$9:$H$138,6,FALSE)</f>
        <v>#N/A</v>
      </c>
    </row>
    <row r="201" spans="1:13">
      <c r="A201" s="33" t="s">
        <v>734</v>
      </c>
      <c r="B201" s="33" t="s">
        <v>442</v>
      </c>
      <c r="C201" s="32"/>
      <c r="D201" s="14"/>
      <c r="E201" s="14"/>
      <c r="F201" s="14"/>
      <c r="G201" s="14"/>
      <c r="H201" s="14"/>
      <c r="I201" s="14"/>
      <c r="J201" s="143" t="e">
        <f>VLOOKUP($C201,MA!$C$9:$H$138,3,FALSE)</f>
        <v>#N/A</v>
      </c>
      <c r="K201" s="143" t="e">
        <f>VLOOKUP($C201,MA!$C$9:$H$138,4,FALSE)</f>
        <v>#N/A</v>
      </c>
      <c r="L201" s="143" t="e">
        <f>VLOOKUP($C201,MA!$C$9:$H$138,5,FALSE)</f>
        <v>#N/A</v>
      </c>
      <c r="M201" s="143" t="e">
        <f>VLOOKUP($C201,MA!$C$9:$H$138,6,FALSE)</f>
        <v>#N/A</v>
      </c>
    </row>
    <row r="202" spans="1:13">
      <c r="A202" s="33" t="s">
        <v>735</v>
      </c>
      <c r="B202" s="33" t="s">
        <v>443</v>
      </c>
      <c r="C202" s="32"/>
      <c r="D202" s="14"/>
      <c r="E202" s="14"/>
      <c r="F202" s="14"/>
      <c r="G202" s="14"/>
      <c r="H202" s="14"/>
      <c r="I202" s="14"/>
      <c r="J202" s="143" t="e">
        <f>VLOOKUP($C202,MA!$C$9:$H$138,3,FALSE)</f>
        <v>#N/A</v>
      </c>
      <c r="K202" s="143" t="e">
        <f>VLOOKUP($C202,MA!$C$9:$H$138,4,FALSE)</f>
        <v>#N/A</v>
      </c>
      <c r="L202" s="143" t="e">
        <f>VLOOKUP($C202,MA!$C$9:$H$138,5,FALSE)</f>
        <v>#N/A</v>
      </c>
      <c r="M202" s="143" t="e">
        <f>VLOOKUP($C202,MA!$C$9:$H$138,6,FALSE)</f>
        <v>#N/A</v>
      </c>
    </row>
    <row r="203" spans="1:13">
      <c r="A203" s="33" t="s">
        <v>736</v>
      </c>
      <c r="B203" s="33" t="s">
        <v>444</v>
      </c>
      <c r="C203" s="32"/>
      <c r="D203" s="14"/>
      <c r="E203" s="14"/>
      <c r="F203" s="14"/>
      <c r="G203" s="14"/>
      <c r="H203" s="14"/>
      <c r="I203" s="14"/>
      <c r="J203" s="143" t="e">
        <f>VLOOKUP($C203,MA!$C$9:$H$138,3,FALSE)</f>
        <v>#N/A</v>
      </c>
      <c r="K203" s="143" t="e">
        <f>VLOOKUP($C203,MA!$C$9:$H$138,4,FALSE)</f>
        <v>#N/A</v>
      </c>
      <c r="L203" s="143" t="e">
        <f>VLOOKUP($C203,MA!$C$9:$H$138,5,FALSE)</f>
        <v>#N/A</v>
      </c>
      <c r="M203" s="143" t="e">
        <f>VLOOKUP($C203,MA!$C$9:$H$138,6,FALSE)</f>
        <v>#N/A</v>
      </c>
    </row>
    <row r="204" spans="1:13">
      <c r="A204" s="33" t="s">
        <v>737</v>
      </c>
      <c r="B204" s="33" t="s">
        <v>93</v>
      </c>
      <c r="C204" s="32"/>
      <c r="D204" s="14"/>
      <c r="E204" s="14"/>
      <c r="F204" s="14"/>
      <c r="G204" s="14"/>
      <c r="H204" s="14"/>
      <c r="I204" s="14"/>
      <c r="J204" s="143" t="e">
        <f>VLOOKUP($C204,MA!$C$9:$H$138,3,FALSE)</f>
        <v>#N/A</v>
      </c>
      <c r="K204" s="143" t="e">
        <f>VLOOKUP($C204,MA!$C$9:$H$138,4,FALSE)</f>
        <v>#N/A</v>
      </c>
      <c r="L204" s="143" t="e">
        <f>VLOOKUP($C204,MA!$C$9:$H$138,5,FALSE)</f>
        <v>#N/A</v>
      </c>
      <c r="M204" s="143" t="e">
        <f>VLOOKUP($C204,MA!$C$9:$H$138,6,FALSE)</f>
        <v>#N/A</v>
      </c>
    </row>
    <row r="205" spans="1:13">
      <c r="A205" s="33" t="s">
        <v>738</v>
      </c>
      <c r="B205" s="33" t="s">
        <v>445</v>
      </c>
      <c r="C205" s="32"/>
      <c r="D205" s="14"/>
      <c r="E205" s="14"/>
      <c r="F205" s="14"/>
      <c r="G205" s="14"/>
      <c r="H205" s="14"/>
      <c r="I205" s="14"/>
      <c r="J205" s="143" t="e">
        <f>VLOOKUP($C205,MA!$C$9:$H$138,3,FALSE)</f>
        <v>#N/A</v>
      </c>
      <c r="K205" s="143" t="e">
        <f>VLOOKUP($C205,MA!$C$9:$H$138,4,FALSE)</f>
        <v>#N/A</v>
      </c>
      <c r="L205" s="143" t="e">
        <f>VLOOKUP($C205,MA!$C$9:$H$138,5,FALSE)</f>
        <v>#N/A</v>
      </c>
      <c r="M205" s="143" t="e">
        <f>VLOOKUP($C205,MA!$C$9:$H$138,6,FALSE)</f>
        <v>#N/A</v>
      </c>
    </row>
    <row r="206" spans="1:13">
      <c r="A206" s="33" t="s">
        <v>739</v>
      </c>
      <c r="B206" s="33" t="s">
        <v>446</v>
      </c>
      <c r="C206" s="32"/>
      <c r="D206" s="14"/>
      <c r="E206" s="14"/>
      <c r="F206" s="14"/>
      <c r="G206" s="14"/>
      <c r="H206" s="14"/>
      <c r="I206" s="14"/>
      <c r="J206" s="143" t="e">
        <f>VLOOKUP($C206,MA!$C$9:$H$138,3,FALSE)</f>
        <v>#N/A</v>
      </c>
      <c r="K206" s="143" t="e">
        <f>VLOOKUP($C206,MA!$C$9:$H$138,4,FALSE)</f>
        <v>#N/A</v>
      </c>
      <c r="L206" s="143" t="e">
        <f>VLOOKUP($C206,MA!$C$9:$H$138,5,FALSE)</f>
        <v>#N/A</v>
      </c>
      <c r="M206" s="143" t="e">
        <f>VLOOKUP($C206,MA!$C$9:$H$138,6,FALSE)</f>
        <v>#N/A</v>
      </c>
    </row>
    <row r="207" spans="1:13">
      <c r="A207" s="33" t="s">
        <v>740</v>
      </c>
      <c r="B207" s="33" t="s">
        <v>123</v>
      </c>
      <c r="C207" s="32"/>
      <c r="D207" s="14"/>
      <c r="E207" s="14"/>
      <c r="F207" s="14"/>
      <c r="G207" s="14"/>
      <c r="H207" s="14"/>
      <c r="I207" s="14"/>
      <c r="J207" s="143" t="e">
        <f>VLOOKUP($C207,MA!$C$9:$H$138,3,FALSE)</f>
        <v>#N/A</v>
      </c>
      <c r="K207" s="143" t="e">
        <f>VLOOKUP($C207,MA!$C$9:$H$138,4,FALSE)</f>
        <v>#N/A</v>
      </c>
      <c r="L207" s="143" t="e">
        <f>VLOOKUP($C207,MA!$C$9:$H$138,5,FALSE)</f>
        <v>#N/A</v>
      </c>
      <c r="M207" s="143" t="e">
        <f>VLOOKUP($C207,MA!$C$9:$H$138,6,FALSE)</f>
        <v>#N/A</v>
      </c>
    </row>
    <row r="208" spans="1:13">
      <c r="A208" s="33" t="s">
        <v>741</v>
      </c>
      <c r="B208" s="33" t="s">
        <v>447</v>
      </c>
      <c r="C208" s="14"/>
      <c r="D208" s="14"/>
      <c r="E208" s="14"/>
      <c r="F208" s="14"/>
      <c r="G208" s="14"/>
      <c r="H208" s="14"/>
      <c r="I208" s="14"/>
      <c r="J208" s="143" t="e">
        <f>VLOOKUP($C208,MA!$C$9:$H$138,3,FALSE)</f>
        <v>#N/A</v>
      </c>
      <c r="K208" s="143" t="e">
        <f>VLOOKUP($C208,MA!$C$9:$H$138,4,FALSE)</f>
        <v>#N/A</v>
      </c>
      <c r="L208" s="143" t="e">
        <f>VLOOKUP($C208,MA!$C$9:$H$138,5,FALSE)</f>
        <v>#N/A</v>
      </c>
      <c r="M208" s="143" t="e">
        <f>VLOOKUP($C208,MA!$C$9:$H$138,6,FALSE)</f>
        <v>#N/A</v>
      </c>
    </row>
    <row r="209" spans="1:13">
      <c r="A209" s="33" t="s">
        <v>742</v>
      </c>
      <c r="B209" s="149" t="s">
        <v>448</v>
      </c>
      <c r="C209" s="148"/>
      <c r="D209" s="14"/>
      <c r="E209" s="14"/>
      <c r="F209" s="14"/>
      <c r="G209" s="14"/>
      <c r="H209" s="14"/>
      <c r="I209" s="14"/>
      <c r="J209" s="143" t="e">
        <f>VLOOKUP($C209,MA!$C$9:$H$138,3,FALSE)</f>
        <v>#N/A</v>
      </c>
      <c r="K209" s="143" t="e">
        <f>VLOOKUP($C209,MA!$C$9:$H$138,4,FALSE)</f>
        <v>#N/A</v>
      </c>
      <c r="L209" s="143" t="e">
        <f>VLOOKUP($C209,MA!$C$9:$H$138,5,FALSE)</f>
        <v>#N/A</v>
      </c>
      <c r="M209" s="143" t="e">
        <f>VLOOKUP($C209,MA!$C$9:$H$138,6,FALSE)</f>
        <v>#N/A</v>
      </c>
    </row>
    <row r="210" spans="1:13">
      <c r="A210" s="33" t="s">
        <v>743</v>
      </c>
      <c r="B210" s="149" t="s">
        <v>449</v>
      </c>
      <c r="C210" s="148"/>
      <c r="D210" s="14"/>
      <c r="E210" s="14"/>
      <c r="F210" s="14"/>
      <c r="G210" s="14"/>
      <c r="H210" s="14"/>
      <c r="I210" s="14"/>
      <c r="J210" s="143" t="e">
        <f>VLOOKUP($C210,MA!$C$9:$H$138,3,FALSE)</f>
        <v>#N/A</v>
      </c>
      <c r="K210" s="143" t="e">
        <f>VLOOKUP($C210,MA!$C$9:$H$138,4,FALSE)</f>
        <v>#N/A</v>
      </c>
      <c r="L210" s="143" t="e">
        <f>VLOOKUP($C210,MA!$C$9:$H$138,5,FALSE)</f>
        <v>#N/A</v>
      </c>
      <c r="M210" s="143" t="e">
        <f>VLOOKUP($C210,MA!$C$9:$H$138,6,FALSE)</f>
        <v>#N/A</v>
      </c>
    </row>
    <row r="211" spans="1:13">
      <c r="A211" s="33" t="s">
        <v>744</v>
      </c>
      <c r="B211" s="149" t="s">
        <v>450</v>
      </c>
      <c r="C211" s="148"/>
      <c r="D211" s="14"/>
      <c r="E211" s="14"/>
      <c r="F211" s="14"/>
      <c r="G211" s="14"/>
      <c r="H211" s="14"/>
      <c r="I211" s="14"/>
      <c r="J211" s="143" t="e">
        <f>VLOOKUP($C211,MA!$C$9:$H$138,3,FALSE)</f>
        <v>#N/A</v>
      </c>
      <c r="K211" s="143" t="e">
        <f>VLOOKUP($C211,MA!$C$9:$H$138,4,FALSE)</f>
        <v>#N/A</v>
      </c>
      <c r="L211" s="143" t="e">
        <f>VLOOKUP($C211,MA!$C$9:$H$138,5,FALSE)</f>
        <v>#N/A</v>
      </c>
      <c r="M211" s="143" t="e">
        <f>VLOOKUP($C211,MA!$C$9:$H$138,6,FALSE)</f>
        <v>#N/A</v>
      </c>
    </row>
    <row r="212" spans="1:13">
      <c r="A212" s="33" t="s">
        <v>745</v>
      </c>
      <c r="B212" s="147" t="s">
        <v>451</v>
      </c>
      <c r="C212" s="32"/>
      <c r="D212" s="14"/>
      <c r="E212" s="14"/>
      <c r="F212" s="14"/>
      <c r="G212" s="14"/>
      <c r="H212" s="14"/>
      <c r="I212" s="14"/>
      <c r="J212" s="143" t="e">
        <f>VLOOKUP($C212,MA!$C$9:$H$138,3,FALSE)</f>
        <v>#N/A</v>
      </c>
      <c r="K212" s="143" t="e">
        <f>VLOOKUP($C212,MA!$C$9:$H$138,4,FALSE)</f>
        <v>#N/A</v>
      </c>
      <c r="L212" s="143" t="e">
        <f>VLOOKUP($C212,MA!$C$9:$H$138,5,FALSE)</f>
        <v>#N/A</v>
      </c>
      <c r="M212" s="143" t="e">
        <f>VLOOKUP($C212,MA!$C$9:$H$138,6,FALSE)</f>
        <v>#N/A</v>
      </c>
    </row>
    <row r="213" spans="1:13">
      <c r="A213" s="33" t="s">
        <v>746</v>
      </c>
      <c r="B213" s="147" t="s">
        <v>452</v>
      </c>
      <c r="C213" s="32"/>
      <c r="D213" s="14"/>
      <c r="E213" s="14"/>
      <c r="F213" s="14"/>
      <c r="G213" s="14"/>
      <c r="H213" s="14"/>
      <c r="I213" s="14"/>
      <c r="J213" s="143" t="e">
        <f>VLOOKUP($C213,MA!$C$9:$H$138,3,FALSE)</f>
        <v>#N/A</v>
      </c>
      <c r="K213" s="143" t="e">
        <f>VLOOKUP($C213,MA!$C$9:$H$138,4,FALSE)</f>
        <v>#N/A</v>
      </c>
      <c r="L213" s="143" t="e">
        <f>VLOOKUP($C213,MA!$C$9:$H$138,5,FALSE)</f>
        <v>#N/A</v>
      </c>
      <c r="M213" s="143" t="e">
        <f>VLOOKUP($C213,MA!$C$9:$H$138,6,FALSE)</f>
        <v>#N/A</v>
      </c>
    </row>
    <row r="214" spans="1:13">
      <c r="A214" s="33" t="s">
        <v>747</v>
      </c>
      <c r="B214" s="147" t="s">
        <v>453</v>
      </c>
      <c r="C214" s="32"/>
      <c r="D214" s="14"/>
      <c r="E214" s="14"/>
      <c r="F214" s="14"/>
      <c r="G214" s="14"/>
      <c r="H214" s="14"/>
      <c r="I214" s="14"/>
      <c r="J214" s="143" t="e">
        <f>VLOOKUP($C214,MA!$C$9:$H$138,3,FALSE)</f>
        <v>#N/A</v>
      </c>
      <c r="K214" s="143" t="e">
        <f>VLOOKUP($C214,MA!$C$9:$H$138,4,FALSE)</f>
        <v>#N/A</v>
      </c>
      <c r="L214" s="143" t="e">
        <f>VLOOKUP($C214,MA!$C$9:$H$138,5,FALSE)</f>
        <v>#N/A</v>
      </c>
      <c r="M214" s="143" t="e">
        <f>VLOOKUP($C214,MA!$C$9:$H$138,6,FALSE)</f>
        <v>#N/A</v>
      </c>
    </row>
    <row r="215" spans="1:13">
      <c r="A215" s="33" t="s">
        <v>748</v>
      </c>
      <c r="B215" s="147" t="s">
        <v>454</v>
      </c>
      <c r="C215" s="32"/>
      <c r="D215" s="14"/>
      <c r="E215" s="14"/>
      <c r="F215" s="14"/>
      <c r="G215" s="14"/>
      <c r="H215" s="14"/>
      <c r="I215" s="14"/>
      <c r="J215" s="143" t="e">
        <f>VLOOKUP($C215,MA!$C$9:$H$138,3,FALSE)</f>
        <v>#N/A</v>
      </c>
      <c r="K215" s="143" t="e">
        <f>VLOOKUP($C215,MA!$C$9:$H$138,4,FALSE)</f>
        <v>#N/A</v>
      </c>
      <c r="L215" s="143" t="e">
        <f>VLOOKUP($C215,MA!$C$9:$H$138,5,FALSE)</f>
        <v>#N/A</v>
      </c>
      <c r="M215" s="143" t="e">
        <f>VLOOKUP($C215,MA!$C$9:$H$138,6,FALSE)</f>
        <v>#N/A</v>
      </c>
    </row>
    <row r="216" spans="1:13">
      <c r="A216" s="33" t="s">
        <v>749</v>
      </c>
      <c r="B216" s="147" t="s">
        <v>455</v>
      </c>
      <c r="C216" s="32"/>
      <c r="D216" s="14"/>
      <c r="E216" s="14"/>
      <c r="F216" s="14"/>
      <c r="G216" s="14"/>
      <c r="H216" s="14"/>
      <c r="I216" s="14"/>
      <c r="J216" s="143" t="e">
        <f>VLOOKUP($C216,MA!$C$9:$H$138,3,FALSE)</f>
        <v>#N/A</v>
      </c>
      <c r="K216" s="143" t="e">
        <f>VLOOKUP($C216,MA!$C$9:$H$138,4,FALSE)</f>
        <v>#N/A</v>
      </c>
      <c r="L216" s="143" t="e">
        <f>VLOOKUP($C216,MA!$C$9:$H$138,5,FALSE)</f>
        <v>#N/A</v>
      </c>
      <c r="M216" s="143" t="e">
        <f>VLOOKUP($C216,MA!$C$9:$H$138,6,FALSE)</f>
        <v>#N/A</v>
      </c>
    </row>
    <row r="217" spans="1:13">
      <c r="A217" s="33" t="s">
        <v>750</v>
      </c>
      <c r="B217" s="147" t="s">
        <v>456</v>
      </c>
      <c r="C217" s="32"/>
      <c r="D217" s="14"/>
      <c r="E217" s="14"/>
      <c r="F217" s="14"/>
      <c r="G217" s="14"/>
      <c r="H217" s="14"/>
      <c r="I217" s="14"/>
      <c r="J217" s="143" t="e">
        <f>VLOOKUP($C217,MA!$C$9:$H$138,3,FALSE)</f>
        <v>#N/A</v>
      </c>
      <c r="K217" s="143" t="e">
        <f>VLOOKUP($C217,MA!$C$9:$H$138,4,FALSE)</f>
        <v>#N/A</v>
      </c>
      <c r="L217" s="143" t="e">
        <f>VLOOKUP($C217,MA!$C$9:$H$138,5,FALSE)</f>
        <v>#N/A</v>
      </c>
      <c r="M217" s="143" t="e">
        <f>VLOOKUP($C217,MA!$C$9:$H$138,6,FALSE)</f>
        <v>#N/A</v>
      </c>
    </row>
    <row r="218" spans="1:13">
      <c r="A218" s="33" t="s">
        <v>751</v>
      </c>
      <c r="B218" s="147" t="s">
        <v>457</v>
      </c>
      <c r="C218" s="32"/>
      <c r="D218" s="14"/>
      <c r="E218" s="14"/>
      <c r="F218" s="14"/>
      <c r="G218" s="14"/>
      <c r="H218" s="14"/>
      <c r="I218" s="14"/>
      <c r="J218" s="143" t="e">
        <f>VLOOKUP($C218,MA!$C$9:$H$138,3,FALSE)</f>
        <v>#N/A</v>
      </c>
      <c r="K218" s="143" t="e">
        <f>VLOOKUP($C218,MA!$C$9:$H$138,4,FALSE)</f>
        <v>#N/A</v>
      </c>
      <c r="L218" s="143" t="e">
        <f>VLOOKUP($C218,MA!$C$9:$H$138,5,FALSE)</f>
        <v>#N/A</v>
      </c>
      <c r="M218" s="143" t="e">
        <f>VLOOKUP($C218,MA!$C$9:$H$138,6,FALSE)</f>
        <v>#N/A</v>
      </c>
    </row>
    <row r="219" spans="1:13">
      <c r="A219" s="33" t="s">
        <v>752</v>
      </c>
      <c r="B219" s="147" t="s">
        <v>458</v>
      </c>
      <c r="C219" s="32" t="s">
        <v>181</v>
      </c>
      <c r="D219" s="14"/>
      <c r="E219" s="14"/>
      <c r="F219" s="14"/>
      <c r="G219" s="14"/>
      <c r="H219" s="14"/>
      <c r="I219" s="14"/>
      <c r="J219" s="143">
        <f>VLOOKUP($C219,MA!$C$9:$H$138,3,FALSE)</f>
        <v>493.2</v>
      </c>
      <c r="K219" s="143">
        <f>VLOOKUP($C219,MA!$C$9:$H$138,4,FALSE)</f>
        <v>438.40000000000003</v>
      </c>
      <c r="L219" s="143">
        <f>VLOOKUP($C219,MA!$C$9:$H$138,5,FALSE)</f>
        <v>383.59999999999997</v>
      </c>
      <c r="M219" s="143">
        <f>VLOOKUP($C219,MA!$C$9:$H$138,6,FALSE)</f>
        <v>274</v>
      </c>
    </row>
    <row r="220" spans="1:13">
      <c r="A220" s="33" t="s">
        <v>753</v>
      </c>
      <c r="B220" s="33" t="s">
        <v>459</v>
      </c>
      <c r="C220" s="32" t="s">
        <v>66</v>
      </c>
      <c r="D220" s="14"/>
      <c r="E220" s="14"/>
      <c r="F220" s="14"/>
      <c r="G220" s="14"/>
      <c r="H220" s="14"/>
      <c r="I220" s="14"/>
      <c r="J220" s="143">
        <f>VLOOKUP($C220,MA!$C$9:$H$138,3,FALSE)</f>
        <v>448.2</v>
      </c>
      <c r="K220" s="143">
        <f>VLOOKUP($C220,MA!$C$9:$H$138,4,FALSE)</f>
        <v>398.40000000000003</v>
      </c>
      <c r="L220" s="143">
        <f>VLOOKUP($C220,MA!$C$9:$H$138,5,FALSE)</f>
        <v>348.59999999999997</v>
      </c>
      <c r="M220" s="143">
        <f>VLOOKUP($C220,MA!$C$9:$H$138,6,FALSE)</f>
        <v>249</v>
      </c>
    </row>
    <row r="221" spans="1:13">
      <c r="A221" s="33" t="s">
        <v>754</v>
      </c>
      <c r="B221" s="33" t="s">
        <v>460</v>
      </c>
      <c r="C221" s="32" t="s">
        <v>86</v>
      </c>
      <c r="D221" s="14"/>
      <c r="E221" s="14"/>
      <c r="F221" s="14"/>
      <c r="G221" s="14"/>
      <c r="H221" s="14"/>
      <c r="I221" s="14"/>
      <c r="J221" s="143">
        <f>VLOOKUP($C221,MA!$C$9:$H$138,3,FALSE)</f>
        <v>423</v>
      </c>
      <c r="K221" s="143">
        <f>VLOOKUP($C221,MA!$C$9:$H$138,4,FALSE)</f>
        <v>376</v>
      </c>
      <c r="L221" s="143">
        <f>VLOOKUP($C221,MA!$C$9:$H$138,5,FALSE)</f>
        <v>329</v>
      </c>
      <c r="M221" s="143">
        <f>VLOOKUP($C221,MA!$C$9:$H$138,6,FALSE)</f>
        <v>235</v>
      </c>
    </row>
    <row r="222" spans="1:13">
      <c r="A222" s="33" t="s">
        <v>755</v>
      </c>
      <c r="B222" s="33" t="s">
        <v>461</v>
      </c>
      <c r="C222" s="32"/>
      <c r="D222" s="14"/>
      <c r="E222" s="14"/>
      <c r="F222" s="14"/>
      <c r="G222" s="14"/>
      <c r="H222" s="14"/>
      <c r="I222" s="14"/>
      <c r="J222" s="143" t="e">
        <f>VLOOKUP($C222,MA!$C$9:$H$138,3,FALSE)</f>
        <v>#N/A</v>
      </c>
      <c r="K222" s="143" t="e">
        <f>VLOOKUP($C222,MA!$C$9:$H$138,4,FALSE)</f>
        <v>#N/A</v>
      </c>
      <c r="L222" s="143" t="e">
        <f>VLOOKUP($C222,MA!$C$9:$H$138,5,FALSE)</f>
        <v>#N/A</v>
      </c>
      <c r="M222" s="143" t="e">
        <f>VLOOKUP($C222,MA!$C$9:$H$138,6,FALSE)</f>
        <v>#N/A</v>
      </c>
    </row>
    <row r="223" spans="1:13">
      <c r="A223" s="33" t="s">
        <v>756</v>
      </c>
      <c r="B223" s="33" t="s">
        <v>462</v>
      </c>
      <c r="C223" s="32"/>
      <c r="D223" s="14"/>
      <c r="E223" s="14"/>
      <c r="F223" s="14"/>
      <c r="G223" s="14"/>
      <c r="H223" s="14"/>
      <c r="I223" s="14"/>
      <c r="J223" s="143" t="e">
        <f>VLOOKUP($C223,MA!$C$9:$H$138,3,FALSE)</f>
        <v>#N/A</v>
      </c>
      <c r="K223" s="143" t="e">
        <f>VLOOKUP($C223,MA!$C$9:$H$138,4,FALSE)</f>
        <v>#N/A</v>
      </c>
      <c r="L223" s="143" t="e">
        <f>VLOOKUP($C223,MA!$C$9:$H$138,5,FALSE)</f>
        <v>#N/A</v>
      </c>
      <c r="M223" s="143" t="e">
        <f>VLOOKUP($C223,MA!$C$9:$H$138,6,FALSE)</f>
        <v>#N/A</v>
      </c>
    </row>
    <row r="224" spans="1:13">
      <c r="A224" s="33" t="s">
        <v>757</v>
      </c>
      <c r="B224" s="33" t="s">
        <v>463</v>
      </c>
      <c r="C224" s="32"/>
      <c r="D224" s="14"/>
      <c r="E224" s="14"/>
      <c r="F224" s="14"/>
      <c r="G224" s="14"/>
      <c r="H224" s="14"/>
      <c r="I224" s="14"/>
      <c r="J224" s="143" t="e">
        <f>VLOOKUP($C224,MA!$C$9:$H$138,3,FALSE)</f>
        <v>#N/A</v>
      </c>
      <c r="K224" s="143" t="e">
        <f>VLOOKUP($C224,MA!$C$9:$H$138,4,FALSE)</f>
        <v>#N/A</v>
      </c>
      <c r="L224" s="143" t="e">
        <f>VLOOKUP($C224,MA!$C$9:$H$138,5,FALSE)</f>
        <v>#N/A</v>
      </c>
      <c r="M224" s="143" t="e">
        <f>VLOOKUP($C224,MA!$C$9:$H$138,6,FALSE)</f>
        <v>#N/A</v>
      </c>
    </row>
    <row r="225" spans="1:13">
      <c r="A225" s="33" t="s">
        <v>758</v>
      </c>
      <c r="B225" s="33" t="s">
        <v>464</v>
      </c>
      <c r="C225" s="32"/>
      <c r="D225" s="14"/>
      <c r="E225" s="14"/>
      <c r="F225" s="14"/>
      <c r="G225" s="14"/>
      <c r="H225" s="14"/>
      <c r="I225" s="14"/>
      <c r="J225" s="143" t="e">
        <f>VLOOKUP($C225,MA!$C$9:$H$138,3,FALSE)</f>
        <v>#N/A</v>
      </c>
      <c r="K225" s="143" t="e">
        <f>VLOOKUP($C225,MA!$C$9:$H$138,4,FALSE)</f>
        <v>#N/A</v>
      </c>
      <c r="L225" s="143" t="e">
        <f>VLOOKUP($C225,MA!$C$9:$H$138,5,FALSE)</f>
        <v>#N/A</v>
      </c>
      <c r="M225" s="143" t="e">
        <f>VLOOKUP($C225,MA!$C$9:$H$138,6,FALSE)</f>
        <v>#N/A</v>
      </c>
    </row>
    <row r="226" spans="1:13">
      <c r="A226" s="33" t="s">
        <v>759</v>
      </c>
      <c r="B226" s="33" t="s">
        <v>101</v>
      </c>
      <c r="C226" s="32"/>
      <c r="D226" s="14"/>
      <c r="E226" s="14"/>
      <c r="F226" s="14"/>
      <c r="G226" s="14"/>
      <c r="H226" s="14"/>
      <c r="I226" s="14"/>
      <c r="J226" s="143" t="e">
        <f>VLOOKUP($C226,MA!$C$9:$H$138,3,FALSE)</f>
        <v>#N/A</v>
      </c>
      <c r="K226" s="143" t="e">
        <f>VLOOKUP($C226,MA!$C$9:$H$138,4,FALSE)</f>
        <v>#N/A</v>
      </c>
      <c r="L226" s="143" t="e">
        <f>VLOOKUP($C226,MA!$C$9:$H$138,5,FALSE)</f>
        <v>#N/A</v>
      </c>
      <c r="M226" s="143" t="e">
        <f>VLOOKUP($C226,MA!$C$9:$H$138,6,FALSE)</f>
        <v>#N/A</v>
      </c>
    </row>
    <row r="227" spans="1:13">
      <c r="A227" s="33" t="s">
        <v>760</v>
      </c>
      <c r="B227" s="33" t="s">
        <v>465</v>
      </c>
      <c r="C227" s="32"/>
      <c r="D227" s="14"/>
      <c r="E227" s="14"/>
      <c r="F227" s="14"/>
      <c r="G227" s="14"/>
      <c r="H227" s="14"/>
      <c r="I227" s="14"/>
      <c r="J227" s="143" t="e">
        <f>VLOOKUP($C227,MA!$C$9:$H$138,3,FALSE)</f>
        <v>#N/A</v>
      </c>
      <c r="K227" s="143" t="e">
        <f>VLOOKUP($C227,MA!$C$9:$H$138,4,FALSE)</f>
        <v>#N/A</v>
      </c>
      <c r="L227" s="143" t="e">
        <f>VLOOKUP($C227,MA!$C$9:$H$138,5,FALSE)</f>
        <v>#N/A</v>
      </c>
      <c r="M227" s="143" t="e">
        <f>VLOOKUP($C227,MA!$C$9:$H$138,6,FALSE)</f>
        <v>#N/A</v>
      </c>
    </row>
    <row r="228" spans="1:13">
      <c r="A228" s="33" t="s">
        <v>761</v>
      </c>
      <c r="B228" s="33" t="s">
        <v>129</v>
      </c>
      <c r="C228" s="32"/>
      <c r="D228" s="14"/>
      <c r="E228" s="14"/>
      <c r="F228" s="14"/>
      <c r="G228" s="14"/>
      <c r="H228" s="14"/>
      <c r="I228" s="14"/>
      <c r="J228" s="143" t="e">
        <f>VLOOKUP($C228,MA!$C$9:$H$138,3,FALSE)</f>
        <v>#N/A</v>
      </c>
      <c r="K228" s="143" t="e">
        <f>VLOOKUP($C228,MA!$C$9:$H$138,4,FALSE)</f>
        <v>#N/A</v>
      </c>
      <c r="L228" s="143" t="e">
        <f>VLOOKUP($C228,MA!$C$9:$H$138,5,FALSE)</f>
        <v>#N/A</v>
      </c>
      <c r="M228" s="143" t="e">
        <f>VLOOKUP($C228,MA!$C$9:$H$138,6,FALSE)</f>
        <v>#N/A</v>
      </c>
    </row>
    <row r="229" spans="1:13">
      <c r="A229" s="33" t="s">
        <v>762</v>
      </c>
      <c r="B229" s="33" t="s">
        <v>124</v>
      </c>
      <c r="C229" s="32"/>
      <c r="D229" s="14"/>
      <c r="E229" s="14"/>
      <c r="F229" s="14"/>
      <c r="G229" s="14"/>
      <c r="H229" s="14"/>
      <c r="I229" s="14"/>
      <c r="J229" s="143" t="e">
        <f>VLOOKUP($C229,MA!$C$9:$H$138,3,FALSE)</f>
        <v>#N/A</v>
      </c>
      <c r="K229" s="143" t="e">
        <f>VLOOKUP($C229,MA!$C$9:$H$138,4,FALSE)</f>
        <v>#N/A</v>
      </c>
      <c r="L229" s="143" t="e">
        <f>VLOOKUP($C229,MA!$C$9:$H$138,5,FALSE)</f>
        <v>#N/A</v>
      </c>
      <c r="M229" s="143" t="e">
        <f>VLOOKUP($C229,MA!$C$9:$H$138,6,FALSE)</f>
        <v>#N/A</v>
      </c>
    </row>
    <row r="230" spans="1:13">
      <c r="A230" s="33" t="s">
        <v>763</v>
      </c>
      <c r="B230" s="33" t="s">
        <v>466</v>
      </c>
      <c r="C230" s="32"/>
      <c r="D230" s="14"/>
      <c r="E230" s="14"/>
      <c r="F230" s="14"/>
      <c r="G230" s="14"/>
      <c r="H230" s="14"/>
      <c r="I230" s="14"/>
      <c r="J230" s="143" t="e">
        <f>VLOOKUP($C230,MA!$C$9:$H$138,3,FALSE)</f>
        <v>#N/A</v>
      </c>
      <c r="K230" s="143" t="e">
        <f>VLOOKUP($C230,MA!$C$9:$H$138,4,FALSE)</f>
        <v>#N/A</v>
      </c>
      <c r="L230" s="143" t="e">
        <f>VLOOKUP($C230,MA!$C$9:$H$138,5,FALSE)</f>
        <v>#N/A</v>
      </c>
      <c r="M230" s="143" t="e">
        <f>VLOOKUP($C230,MA!$C$9:$H$138,6,FALSE)</f>
        <v>#N/A</v>
      </c>
    </row>
    <row r="231" spans="1:13">
      <c r="A231" s="33" t="s">
        <v>764</v>
      </c>
      <c r="B231" s="147" t="s">
        <v>467</v>
      </c>
      <c r="C231" s="32"/>
      <c r="D231" s="14"/>
      <c r="E231" s="14"/>
      <c r="F231" s="14"/>
      <c r="G231" s="14"/>
      <c r="H231" s="14"/>
      <c r="I231" s="14"/>
      <c r="J231" s="143" t="e">
        <f>VLOOKUP($C231,MA!$C$9:$H$138,3,FALSE)</f>
        <v>#N/A</v>
      </c>
      <c r="K231" s="143" t="e">
        <f>VLOOKUP($C231,MA!$C$9:$H$138,4,FALSE)</f>
        <v>#N/A</v>
      </c>
      <c r="L231" s="143" t="e">
        <f>VLOOKUP($C231,MA!$C$9:$H$138,5,FALSE)</f>
        <v>#N/A</v>
      </c>
      <c r="M231" s="143" t="e">
        <f>VLOOKUP($C231,MA!$C$9:$H$138,6,FALSE)</f>
        <v>#N/A</v>
      </c>
    </row>
    <row r="232" spans="1:13">
      <c r="A232" s="33" t="s">
        <v>765</v>
      </c>
      <c r="B232" s="147" t="s">
        <v>468</v>
      </c>
      <c r="C232" s="32" t="s">
        <v>265</v>
      </c>
      <c r="D232" s="14"/>
      <c r="E232" s="14"/>
      <c r="F232" s="14"/>
      <c r="G232" s="14"/>
      <c r="H232" s="14"/>
      <c r="I232" s="14"/>
      <c r="J232" s="143">
        <f>VLOOKUP($C232,MA!$C$9:$H$138,3,FALSE)</f>
        <v>0</v>
      </c>
      <c r="K232" s="143">
        <f>VLOOKUP($C232,MA!$C$9:$H$138,4,FALSE)</f>
        <v>0</v>
      </c>
      <c r="L232" s="143">
        <f>VLOOKUP($C232,MA!$C$9:$H$138,5,FALSE)</f>
        <v>0</v>
      </c>
      <c r="M232" s="143">
        <f>VLOOKUP($C232,MA!$C$9:$H$138,6,FALSE)</f>
        <v>0</v>
      </c>
    </row>
    <row r="233" spans="1:13">
      <c r="A233" s="33" t="s">
        <v>766</v>
      </c>
      <c r="B233" s="147" t="s">
        <v>469</v>
      </c>
      <c r="C233" s="32"/>
      <c r="D233" s="14"/>
      <c r="E233" s="14"/>
      <c r="F233" s="14"/>
      <c r="G233" s="14"/>
      <c r="H233" s="14"/>
      <c r="I233" s="14"/>
      <c r="J233" s="143" t="e">
        <f>VLOOKUP($C233,MA!$C$9:$H$138,3,FALSE)</f>
        <v>#N/A</v>
      </c>
      <c r="K233" s="143" t="e">
        <f>VLOOKUP($C233,MA!$C$9:$H$138,4,FALSE)</f>
        <v>#N/A</v>
      </c>
      <c r="L233" s="143" t="e">
        <f>VLOOKUP($C233,MA!$C$9:$H$138,5,FALSE)</f>
        <v>#N/A</v>
      </c>
      <c r="M233" s="143" t="e">
        <f>VLOOKUP($C233,MA!$C$9:$H$138,6,FALSE)</f>
        <v>#N/A</v>
      </c>
    </row>
    <row r="234" spans="1:13">
      <c r="A234" s="33" t="s">
        <v>767</v>
      </c>
      <c r="B234" s="33" t="s">
        <v>142</v>
      </c>
      <c r="C234" s="32"/>
      <c r="D234" s="14"/>
      <c r="E234" s="14"/>
      <c r="F234" s="14"/>
      <c r="G234" s="14"/>
      <c r="H234" s="14"/>
      <c r="I234" s="14"/>
      <c r="J234" s="143" t="e">
        <f>VLOOKUP($C234,MA!$C$9:$H$138,3,FALSE)</f>
        <v>#N/A</v>
      </c>
      <c r="K234" s="143" t="e">
        <f>VLOOKUP($C234,MA!$C$9:$H$138,4,FALSE)</f>
        <v>#N/A</v>
      </c>
      <c r="L234" s="143" t="e">
        <f>VLOOKUP($C234,MA!$C$9:$H$138,5,FALSE)</f>
        <v>#N/A</v>
      </c>
      <c r="M234" s="143" t="e">
        <f>VLOOKUP($C234,MA!$C$9:$H$138,6,FALSE)</f>
        <v>#N/A</v>
      </c>
    </row>
    <row r="235" spans="1:13">
      <c r="A235" s="33" t="s">
        <v>768</v>
      </c>
      <c r="B235" s="33" t="s">
        <v>470</v>
      </c>
      <c r="C235" s="32"/>
      <c r="D235" s="14"/>
      <c r="E235" s="14"/>
      <c r="F235" s="14"/>
      <c r="G235" s="14"/>
      <c r="H235" s="14"/>
      <c r="I235" s="14"/>
      <c r="J235" s="143" t="e">
        <f>VLOOKUP($C235,MA!$C$9:$H$138,3,FALSE)</f>
        <v>#N/A</v>
      </c>
      <c r="K235" s="143" t="e">
        <f>VLOOKUP($C235,MA!$C$9:$H$138,4,FALSE)</f>
        <v>#N/A</v>
      </c>
      <c r="L235" s="143" t="e">
        <f>VLOOKUP($C235,MA!$C$9:$H$138,5,FALSE)</f>
        <v>#N/A</v>
      </c>
      <c r="M235" s="143" t="e">
        <f>VLOOKUP($C235,MA!$C$9:$H$138,6,FALSE)</f>
        <v>#N/A</v>
      </c>
    </row>
    <row r="236" spans="1:13">
      <c r="A236" s="33" t="s">
        <v>769</v>
      </c>
      <c r="B236" s="33" t="s">
        <v>471</v>
      </c>
      <c r="C236" s="32"/>
      <c r="D236" s="14"/>
      <c r="E236" s="14"/>
      <c r="F236" s="14"/>
      <c r="G236" s="14"/>
      <c r="H236" s="14"/>
      <c r="I236" s="14"/>
      <c r="J236" s="143" t="e">
        <f>VLOOKUP($C236,MA!$C$9:$H$138,3,FALSE)</f>
        <v>#N/A</v>
      </c>
      <c r="K236" s="143" t="e">
        <f>VLOOKUP($C236,MA!$C$9:$H$138,4,FALSE)</f>
        <v>#N/A</v>
      </c>
      <c r="L236" s="143" t="e">
        <f>VLOOKUP($C236,MA!$C$9:$H$138,5,FALSE)</f>
        <v>#N/A</v>
      </c>
      <c r="M236" s="143" t="e">
        <f>VLOOKUP($C236,MA!$C$9:$H$138,6,FALSE)</f>
        <v>#N/A</v>
      </c>
    </row>
    <row r="237" spans="1:13">
      <c r="A237" s="33" t="s">
        <v>770</v>
      </c>
      <c r="B237" s="33" t="s">
        <v>134</v>
      </c>
      <c r="C237" s="32"/>
      <c r="D237" s="14"/>
      <c r="E237" s="14"/>
      <c r="F237" s="14"/>
      <c r="G237" s="14"/>
      <c r="H237" s="14"/>
      <c r="I237" s="14"/>
      <c r="J237" s="143" t="e">
        <f>VLOOKUP($C237,MA!$C$9:$H$138,3,FALSE)</f>
        <v>#N/A</v>
      </c>
      <c r="K237" s="143" t="e">
        <f>VLOOKUP($C237,MA!$C$9:$H$138,4,FALSE)</f>
        <v>#N/A</v>
      </c>
      <c r="L237" s="143" t="e">
        <f>VLOOKUP($C237,MA!$C$9:$H$138,5,FALSE)</f>
        <v>#N/A</v>
      </c>
      <c r="M237" s="143" t="e">
        <f>VLOOKUP($C237,MA!$C$9:$H$138,6,FALSE)</f>
        <v>#N/A</v>
      </c>
    </row>
    <row r="238" spans="1:13">
      <c r="A238" s="33" t="s">
        <v>771</v>
      </c>
      <c r="B238" s="33" t="s">
        <v>472</v>
      </c>
      <c r="C238" s="32"/>
      <c r="D238" s="14"/>
      <c r="E238" s="14"/>
      <c r="F238" s="14"/>
      <c r="G238" s="14"/>
      <c r="H238" s="14"/>
      <c r="I238" s="14"/>
      <c r="J238" s="143" t="e">
        <f>VLOOKUP($C238,MA!$C$9:$H$138,3,FALSE)</f>
        <v>#N/A</v>
      </c>
      <c r="K238" s="143" t="e">
        <f>VLOOKUP($C238,MA!$C$9:$H$138,4,FALSE)</f>
        <v>#N/A</v>
      </c>
      <c r="L238" s="143" t="e">
        <f>VLOOKUP($C238,MA!$C$9:$H$138,5,FALSE)</f>
        <v>#N/A</v>
      </c>
      <c r="M238" s="143" t="e">
        <f>VLOOKUP($C238,MA!$C$9:$H$138,6,FALSE)</f>
        <v>#N/A</v>
      </c>
    </row>
    <row r="239" spans="1:13">
      <c r="A239" s="33" t="s">
        <v>772</v>
      </c>
      <c r="B239" s="33" t="s">
        <v>473</v>
      </c>
      <c r="C239" s="32"/>
      <c r="D239" s="14"/>
      <c r="E239" s="14"/>
      <c r="F239" s="14"/>
      <c r="G239" s="14"/>
      <c r="H239" s="14"/>
      <c r="I239" s="14"/>
      <c r="J239" s="143" t="e">
        <f>VLOOKUP($C239,MA!$C$9:$H$138,3,FALSE)</f>
        <v>#N/A</v>
      </c>
      <c r="K239" s="143" t="e">
        <f>VLOOKUP($C239,MA!$C$9:$H$138,4,FALSE)</f>
        <v>#N/A</v>
      </c>
      <c r="L239" s="143" t="e">
        <f>VLOOKUP($C239,MA!$C$9:$H$138,5,FALSE)</f>
        <v>#N/A</v>
      </c>
      <c r="M239" s="143" t="e">
        <f>VLOOKUP($C239,MA!$C$9:$H$138,6,FALSE)</f>
        <v>#N/A</v>
      </c>
    </row>
    <row r="240" spans="1:13">
      <c r="A240" s="33" t="s">
        <v>773</v>
      </c>
      <c r="B240" s="33" t="s">
        <v>151</v>
      </c>
      <c r="C240" s="14"/>
      <c r="D240" s="14"/>
      <c r="E240" s="14"/>
      <c r="F240" s="14"/>
      <c r="G240" s="14"/>
      <c r="H240" s="14"/>
      <c r="I240" s="14"/>
      <c r="J240" s="143" t="e">
        <f>VLOOKUP($C240,MA!$C$9:$H$138,3,FALSE)</f>
        <v>#N/A</v>
      </c>
      <c r="K240" s="143" t="e">
        <f>VLOOKUP($C240,MA!$C$9:$H$138,4,FALSE)</f>
        <v>#N/A</v>
      </c>
      <c r="L240" s="143" t="e">
        <f>VLOOKUP($C240,MA!$C$9:$H$138,5,FALSE)</f>
        <v>#N/A</v>
      </c>
      <c r="M240" s="143" t="e">
        <f>VLOOKUP($C240,MA!$C$9:$H$138,6,FALSE)</f>
        <v>#N/A</v>
      </c>
    </row>
    <row r="241" spans="1:17">
      <c r="A241" s="33" t="s">
        <v>774</v>
      </c>
      <c r="B241" s="33" t="s">
        <v>474</v>
      </c>
      <c r="C241" s="14"/>
      <c r="D241" s="14"/>
      <c r="E241" s="14"/>
      <c r="F241" s="14"/>
      <c r="G241" s="14"/>
      <c r="H241" s="14"/>
      <c r="I241" s="14"/>
      <c r="J241" s="143" t="e">
        <f>VLOOKUP($C241,MA!$C$9:$H$138,3,FALSE)</f>
        <v>#N/A</v>
      </c>
      <c r="K241" s="143" t="e">
        <f>VLOOKUP($C241,MA!$C$9:$H$138,4,FALSE)</f>
        <v>#N/A</v>
      </c>
      <c r="L241" s="143" t="e">
        <f>VLOOKUP($C241,MA!$C$9:$H$138,5,FALSE)</f>
        <v>#N/A</v>
      </c>
      <c r="M241" s="143" t="e">
        <f>VLOOKUP($C241,MA!$C$9:$H$138,6,FALSE)</f>
        <v>#N/A</v>
      </c>
    </row>
    <row r="242" spans="1:17">
      <c r="A242" s="33" t="s">
        <v>573</v>
      </c>
      <c r="B242" s="33" t="s">
        <v>132</v>
      </c>
      <c r="C242" s="14"/>
      <c r="D242" s="14"/>
      <c r="E242" s="14"/>
      <c r="F242" s="14"/>
      <c r="G242" s="14"/>
      <c r="H242" s="14"/>
      <c r="I242" s="14"/>
      <c r="J242" s="143" t="e">
        <f>VLOOKUP($C242,MA!$C$9:$H$138,3,FALSE)</f>
        <v>#N/A</v>
      </c>
      <c r="K242" s="143" t="e">
        <f>VLOOKUP($C242,MA!$C$9:$H$138,4,FALSE)</f>
        <v>#N/A</v>
      </c>
      <c r="L242" s="143" t="e">
        <f>VLOOKUP($C242,MA!$C$9:$H$138,5,FALSE)</f>
        <v>#N/A</v>
      </c>
      <c r="M242" s="143" t="e">
        <f>VLOOKUP($C242,MA!$C$9:$H$138,6,FALSE)</f>
        <v>#N/A</v>
      </c>
    </row>
    <row r="243" spans="1:17">
      <c r="A243" s="33" t="s">
        <v>775</v>
      </c>
      <c r="B243" s="33" t="s">
        <v>135</v>
      </c>
      <c r="C243" s="14"/>
      <c r="D243" s="14"/>
      <c r="E243" s="14"/>
      <c r="F243" s="14"/>
      <c r="G243" s="14"/>
      <c r="H243" s="14"/>
      <c r="I243" s="14"/>
      <c r="J243" s="143" t="e">
        <f>VLOOKUP($C243,MA!$C$9:$H$138,3,FALSE)</f>
        <v>#N/A</v>
      </c>
      <c r="K243" s="143" t="e">
        <f>VLOOKUP($C243,MA!$C$9:$H$138,4,FALSE)</f>
        <v>#N/A</v>
      </c>
      <c r="L243" s="143" t="e">
        <f>VLOOKUP($C243,MA!$C$9:$H$138,5,FALSE)</f>
        <v>#N/A</v>
      </c>
      <c r="M243" s="143" t="e">
        <f>VLOOKUP($C243,MA!$C$9:$H$138,6,FALSE)</f>
        <v>#N/A</v>
      </c>
    </row>
    <row r="244" spans="1:17">
      <c r="A244" s="33" t="s">
        <v>776</v>
      </c>
      <c r="B244" s="33" t="s">
        <v>475</v>
      </c>
      <c r="C244" s="14"/>
      <c r="D244" s="14"/>
      <c r="E244" s="14"/>
      <c r="F244" s="14"/>
      <c r="G244" s="14"/>
      <c r="H244" s="14"/>
      <c r="I244" s="14"/>
      <c r="J244" s="143" t="e">
        <f>VLOOKUP($C244,MA!$C$9:$H$138,3,FALSE)</f>
        <v>#N/A</v>
      </c>
      <c r="K244" s="143" t="e">
        <f>VLOOKUP($C244,MA!$C$9:$H$138,4,FALSE)</f>
        <v>#N/A</v>
      </c>
      <c r="L244" s="143" t="e">
        <f>VLOOKUP($C244,MA!$C$9:$H$138,5,FALSE)</f>
        <v>#N/A</v>
      </c>
      <c r="M244" s="143" t="e">
        <f>VLOOKUP($C244,MA!$C$9:$H$138,6,FALSE)</f>
        <v>#N/A</v>
      </c>
    </row>
    <row r="245" spans="1:17">
      <c r="A245" s="33" t="s">
        <v>777</v>
      </c>
      <c r="B245" s="33" t="s">
        <v>476</v>
      </c>
      <c r="C245" s="14"/>
      <c r="D245" s="14"/>
      <c r="E245" s="14"/>
      <c r="F245" s="14"/>
      <c r="G245" s="14"/>
      <c r="H245" s="14"/>
      <c r="I245" s="14"/>
      <c r="J245" s="143" t="e">
        <f>VLOOKUP($C245,MA!$C$9:$H$138,3,FALSE)</f>
        <v>#N/A</v>
      </c>
      <c r="K245" s="143" t="e">
        <f>VLOOKUP($C245,MA!$C$9:$H$138,4,FALSE)</f>
        <v>#N/A</v>
      </c>
      <c r="L245" s="143" t="e">
        <f>VLOOKUP($C245,MA!$C$9:$H$138,5,FALSE)</f>
        <v>#N/A</v>
      </c>
      <c r="M245" s="143" t="e">
        <f>VLOOKUP($C245,MA!$C$9:$H$138,6,FALSE)</f>
        <v>#N/A</v>
      </c>
    </row>
    <row r="246" spans="1:17">
      <c r="A246" s="33" t="s">
        <v>778</v>
      </c>
      <c r="B246" s="33" t="s">
        <v>477</v>
      </c>
      <c r="C246" s="14"/>
      <c r="D246" s="14"/>
      <c r="E246" s="14"/>
      <c r="F246" s="14"/>
      <c r="G246" s="14"/>
      <c r="H246" s="14"/>
      <c r="I246" s="14"/>
      <c r="J246" s="143" t="e">
        <f>VLOOKUP($C246,MA!$C$9:$H$138,3,FALSE)</f>
        <v>#N/A</v>
      </c>
      <c r="K246" s="143" t="e">
        <f>VLOOKUP($C246,MA!$C$9:$H$138,4,FALSE)</f>
        <v>#N/A</v>
      </c>
      <c r="L246" s="143" t="e">
        <f>VLOOKUP($C246,MA!$C$9:$H$138,5,FALSE)</f>
        <v>#N/A</v>
      </c>
      <c r="M246" s="143" t="e">
        <f>VLOOKUP($C246,MA!$C$9:$H$138,6,FALSE)</f>
        <v>#N/A</v>
      </c>
    </row>
    <row r="247" spans="1:17">
      <c r="A247" s="33" t="s">
        <v>779</v>
      </c>
      <c r="B247" s="33" t="s">
        <v>109</v>
      </c>
      <c r="C247" s="14" t="s">
        <v>66</v>
      </c>
      <c r="D247" s="14"/>
      <c r="E247" s="14"/>
      <c r="F247" s="14"/>
      <c r="G247" s="14"/>
      <c r="H247" s="14"/>
      <c r="I247" s="14"/>
      <c r="J247" s="143">
        <f>VLOOKUP($C247,MA!$C$9:$H$138,3,FALSE)</f>
        <v>448.2</v>
      </c>
      <c r="K247" s="143">
        <f>VLOOKUP($C247,MA!$C$9:$H$138,4,FALSE)</f>
        <v>398.40000000000003</v>
      </c>
      <c r="L247" s="143">
        <f>VLOOKUP($C247,MA!$C$9:$H$138,5,FALSE)</f>
        <v>348.59999999999997</v>
      </c>
      <c r="M247" s="143">
        <f>VLOOKUP($C247,MA!$C$9:$H$138,6,FALSE)</f>
        <v>249</v>
      </c>
      <c r="N247" s="143"/>
      <c r="O247" s="143"/>
      <c r="P247" s="143"/>
      <c r="Q247" s="143"/>
    </row>
    <row r="248" spans="1:17">
      <c r="A248" s="33" t="s">
        <v>780</v>
      </c>
      <c r="B248" s="33" t="s">
        <v>478</v>
      </c>
      <c r="C248" s="14"/>
      <c r="D248" s="14"/>
      <c r="E248" s="14"/>
      <c r="F248" s="14"/>
      <c r="G248" s="14"/>
      <c r="H248" s="14"/>
      <c r="I248" s="14"/>
      <c r="J248" s="143" t="e">
        <f>VLOOKUP($C248,MA!$C$9:$H$138,3,FALSE)</f>
        <v>#N/A</v>
      </c>
      <c r="K248" s="143" t="e">
        <f>VLOOKUP($C248,MA!$C$9:$H$138,4,FALSE)</f>
        <v>#N/A</v>
      </c>
      <c r="L248" s="143" t="e">
        <f>VLOOKUP($C248,MA!$C$9:$H$138,5,FALSE)</f>
        <v>#N/A</v>
      </c>
      <c r="M248" s="143" t="e">
        <f>VLOOKUP($C248,MA!$C$9:$H$138,6,FALSE)</f>
        <v>#N/A</v>
      </c>
    </row>
    <row r="249" spans="1:17">
      <c r="A249" s="33" t="s">
        <v>781</v>
      </c>
      <c r="B249" s="33" t="s">
        <v>116</v>
      </c>
      <c r="C249" s="14"/>
      <c r="D249" s="14"/>
      <c r="E249" s="14"/>
      <c r="F249" s="14"/>
      <c r="G249" s="14"/>
      <c r="H249" s="14"/>
      <c r="I249" s="14"/>
      <c r="J249" s="143" t="e">
        <f>VLOOKUP($C249,MA!$C$9:$H$138,3,FALSE)</f>
        <v>#N/A</v>
      </c>
      <c r="K249" s="143" t="e">
        <f>VLOOKUP($C249,MA!$C$9:$H$138,4,FALSE)</f>
        <v>#N/A</v>
      </c>
      <c r="L249" s="143" t="e">
        <f>VLOOKUP($C249,MA!$C$9:$H$138,5,FALSE)</f>
        <v>#N/A</v>
      </c>
      <c r="M249" s="143" t="e">
        <f>VLOOKUP($C249,MA!$C$9:$H$138,6,FALSE)</f>
        <v>#N/A</v>
      </c>
    </row>
    <row r="250" spans="1:17">
      <c r="A250" s="33" t="s">
        <v>782</v>
      </c>
      <c r="B250" s="33" t="s">
        <v>112</v>
      </c>
      <c r="C250" s="14" t="s">
        <v>48</v>
      </c>
      <c r="D250" s="14"/>
      <c r="E250" s="14"/>
      <c r="F250" s="14"/>
      <c r="G250" s="14"/>
      <c r="H250" s="14"/>
      <c r="I250" s="14"/>
      <c r="J250" s="143">
        <f>VLOOKUP($C250,MA!$C$9:$H$138,3,FALSE)</f>
        <v>433.8</v>
      </c>
      <c r="K250" s="143">
        <f>VLOOKUP($C250,MA!$C$9:$H$138,4,FALSE)</f>
        <v>385.6</v>
      </c>
      <c r="L250" s="143">
        <f>VLOOKUP($C250,MA!$C$9:$H$138,5,FALSE)</f>
        <v>337.4</v>
      </c>
      <c r="M250" s="143">
        <f>VLOOKUP($C250,MA!$C$9:$H$138,6,FALSE)</f>
        <v>241</v>
      </c>
    </row>
    <row r="251" spans="1:17">
      <c r="A251" s="33" t="s">
        <v>783</v>
      </c>
      <c r="B251" s="147" t="s">
        <v>166</v>
      </c>
      <c r="C251" s="14"/>
      <c r="D251" s="14"/>
      <c r="E251" s="14"/>
      <c r="F251" s="14"/>
      <c r="G251" s="14"/>
      <c r="H251" s="14"/>
      <c r="I251" s="14"/>
      <c r="J251" s="143" t="e">
        <f>VLOOKUP($C251,MA!$C$9:$H$138,3,FALSE)</f>
        <v>#N/A</v>
      </c>
      <c r="K251" s="143" t="e">
        <f>VLOOKUP($C251,MA!$C$9:$H$138,4,FALSE)</f>
        <v>#N/A</v>
      </c>
      <c r="L251" s="143" t="e">
        <f>VLOOKUP($C251,MA!$C$9:$H$138,5,FALSE)</f>
        <v>#N/A</v>
      </c>
      <c r="M251" s="143" t="e">
        <f>VLOOKUP($C251,MA!$C$9:$H$138,6,FALSE)</f>
        <v>#N/A</v>
      </c>
    </row>
    <row r="252" spans="1:17">
      <c r="A252" s="33" t="s">
        <v>784</v>
      </c>
      <c r="B252" s="33" t="s">
        <v>479</v>
      </c>
      <c r="C252" s="14"/>
      <c r="D252" s="14"/>
      <c r="E252" s="14"/>
      <c r="F252" s="14"/>
      <c r="G252" s="14"/>
      <c r="H252" s="14"/>
      <c r="I252" s="14"/>
      <c r="J252" s="143" t="e">
        <f>VLOOKUP($C252,MA!$C$9:$H$138,3,FALSE)</f>
        <v>#N/A</v>
      </c>
      <c r="K252" s="143" t="e">
        <f>VLOOKUP($C252,MA!$C$9:$H$138,4,FALSE)</f>
        <v>#N/A</v>
      </c>
      <c r="L252" s="143" t="e">
        <f>VLOOKUP($C252,MA!$C$9:$H$138,5,FALSE)</f>
        <v>#N/A</v>
      </c>
      <c r="M252" s="143" t="e">
        <f>VLOOKUP($C252,MA!$C$9:$H$138,6,FALSE)</f>
        <v>#N/A</v>
      </c>
    </row>
    <row r="253" spans="1:17">
      <c r="A253" s="33" t="s">
        <v>785</v>
      </c>
      <c r="B253" s="33" t="s">
        <v>480</v>
      </c>
      <c r="C253" s="14"/>
      <c r="D253" s="14"/>
      <c r="E253" s="14"/>
      <c r="F253" s="14"/>
      <c r="G253" s="14"/>
      <c r="H253" s="14"/>
      <c r="I253" s="14"/>
      <c r="J253" s="143" t="e">
        <f>VLOOKUP($C253,MA!$C$9:$H$138,3,FALSE)</f>
        <v>#N/A</v>
      </c>
      <c r="K253" s="143" t="e">
        <f>VLOOKUP($C253,MA!$C$9:$H$138,4,FALSE)</f>
        <v>#N/A</v>
      </c>
      <c r="L253" s="143" t="e">
        <f>VLOOKUP($C253,MA!$C$9:$H$138,5,FALSE)</f>
        <v>#N/A</v>
      </c>
      <c r="M253" s="143" t="e">
        <f>VLOOKUP($C253,MA!$C$9:$H$138,6,FALSE)</f>
        <v>#N/A</v>
      </c>
    </row>
    <row r="254" spans="1:17">
      <c r="A254" s="33" t="s">
        <v>786</v>
      </c>
      <c r="B254" s="33" t="s">
        <v>481</v>
      </c>
      <c r="C254" s="14"/>
      <c r="D254" s="14"/>
      <c r="E254" s="14"/>
      <c r="F254" s="14"/>
      <c r="G254" s="14"/>
      <c r="H254" s="14"/>
      <c r="I254" s="14"/>
      <c r="J254" s="143" t="e">
        <f>VLOOKUP($C254,MA!$C$9:$H$138,3,FALSE)</f>
        <v>#N/A</v>
      </c>
      <c r="K254" s="143" t="e">
        <f>VLOOKUP($C254,MA!$C$9:$H$138,4,FALSE)</f>
        <v>#N/A</v>
      </c>
      <c r="L254" s="143" t="e">
        <f>VLOOKUP($C254,MA!$C$9:$H$138,5,FALSE)</f>
        <v>#N/A</v>
      </c>
      <c r="M254" s="143" t="e">
        <f>VLOOKUP($C254,MA!$C$9:$H$138,6,FALSE)</f>
        <v>#N/A</v>
      </c>
    </row>
    <row r="255" spans="1:17">
      <c r="A255" s="33" t="s">
        <v>787</v>
      </c>
      <c r="B255" s="147" t="s">
        <v>482</v>
      </c>
      <c r="C255" s="14"/>
      <c r="D255" s="14"/>
      <c r="E255" s="14"/>
      <c r="F255" s="14"/>
      <c r="G255" s="14"/>
      <c r="H255" s="14"/>
      <c r="I255" s="14"/>
      <c r="J255" s="143" t="e">
        <f>VLOOKUP($C255,MA!$C$9:$H$138,3,FALSE)</f>
        <v>#N/A</v>
      </c>
      <c r="K255" s="143" t="e">
        <f>VLOOKUP($C255,MA!$C$9:$H$138,4,FALSE)</f>
        <v>#N/A</v>
      </c>
      <c r="L255" s="143" t="e">
        <f>VLOOKUP($C255,MA!$C$9:$H$138,5,FALSE)</f>
        <v>#N/A</v>
      </c>
      <c r="M255" s="143" t="e">
        <f>VLOOKUP($C255,MA!$C$9:$H$138,6,FALSE)</f>
        <v>#N/A</v>
      </c>
    </row>
    <row r="256" spans="1:17">
      <c r="A256" s="33" t="s">
        <v>788</v>
      </c>
      <c r="B256" s="33" t="s">
        <v>483</v>
      </c>
      <c r="C256" s="14"/>
      <c r="D256" s="14"/>
      <c r="E256" s="14"/>
      <c r="F256" s="14"/>
      <c r="G256" s="14"/>
      <c r="H256" s="14"/>
      <c r="I256" s="14"/>
      <c r="J256" s="143" t="e">
        <f>VLOOKUP($C256,MA!$C$9:$H$138,3,FALSE)</f>
        <v>#N/A</v>
      </c>
      <c r="K256" s="143" t="e">
        <f>VLOOKUP($C256,MA!$C$9:$H$138,4,FALSE)</f>
        <v>#N/A</v>
      </c>
      <c r="L256" s="143" t="e">
        <f>VLOOKUP($C256,MA!$C$9:$H$138,5,FALSE)</f>
        <v>#N/A</v>
      </c>
      <c r="M256" s="143" t="e">
        <f>VLOOKUP($C256,MA!$C$9:$H$138,6,FALSE)</f>
        <v>#N/A</v>
      </c>
    </row>
    <row r="257" spans="1:13">
      <c r="A257" s="33" t="s">
        <v>789</v>
      </c>
      <c r="B257" s="33" t="s">
        <v>484</v>
      </c>
      <c r="C257" s="14"/>
      <c r="D257" s="14"/>
      <c r="E257" s="14"/>
      <c r="F257" s="14"/>
      <c r="G257" s="14"/>
      <c r="H257" s="14"/>
      <c r="I257" s="14"/>
      <c r="J257" s="143" t="e">
        <f>VLOOKUP($C257,MA!$C$9:$H$138,3,FALSE)</f>
        <v>#N/A</v>
      </c>
      <c r="K257" s="143" t="e">
        <f>VLOOKUP($C257,MA!$C$9:$H$138,4,FALSE)</f>
        <v>#N/A</v>
      </c>
      <c r="L257" s="143" t="e">
        <f>VLOOKUP($C257,MA!$C$9:$H$138,5,FALSE)</f>
        <v>#N/A</v>
      </c>
      <c r="M257" s="143" t="e">
        <f>VLOOKUP($C257,MA!$C$9:$H$138,6,FALSE)</f>
        <v>#N/A</v>
      </c>
    </row>
    <row r="258" spans="1:13">
      <c r="A258" s="33" t="s">
        <v>790</v>
      </c>
      <c r="B258" s="33" t="s">
        <v>485</v>
      </c>
      <c r="C258" s="14"/>
      <c r="D258" s="14"/>
      <c r="E258" s="14"/>
      <c r="F258" s="14"/>
      <c r="G258" s="14"/>
      <c r="H258" s="14"/>
      <c r="I258" s="14"/>
      <c r="J258" s="143" t="e">
        <f>VLOOKUP($C258,MA!$C$9:$H$138,3,FALSE)</f>
        <v>#N/A</v>
      </c>
      <c r="K258" s="143" t="e">
        <f>VLOOKUP($C258,MA!$C$9:$H$138,4,FALSE)</f>
        <v>#N/A</v>
      </c>
      <c r="L258" s="143" t="e">
        <f>VLOOKUP($C258,MA!$C$9:$H$138,5,FALSE)</f>
        <v>#N/A</v>
      </c>
      <c r="M258" s="143" t="e">
        <f>VLOOKUP($C258,MA!$C$9:$H$138,6,FALSE)</f>
        <v>#N/A</v>
      </c>
    </row>
    <row r="259" spans="1:13">
      <c r="A259" s="33" t="s">
        <v>791</v>
      </c>
      <c r="B259" s="33" t="s">
        <v>106</v>
      </c>
      <c r="C259" s="14"/>
      <c r="D259" s="14"/>
      <c r="E259" s="14"/>
      <c r="F259" s="14"/>
      <c r="G259" s="14"/>
      <c r="H259" s="14"/>
      <c r="I259" s="14"/>
      <c r="J259" s="143" t="e">
        <f>VLOOKUP($C259,MA!$C$9:$H$138,3,FALSE)</f>
        <v>#N/A</v>
      </c>
      <c r="K259" s="143" t="e">
        <f>VLOOKUP($C259,MA!$C$9:$H$138,4,FALSE)</f>
        <v>#N/A</v>
      </c>
      <c r="L259" s="143" t="e">
        <f>VLOOKUP($C259,MA!$C$9:$H$138,5,FALSE)</f>
        <v>#N/A</v>
      </c>
      <c r="M259" s="143" t="e">
        <f>VLOOKUP($C259,MA!$C$9:$H$138,6,FALSE)</f>
        <v>#N/A</v>
      </c>
    </row>
    <row r="260" spans="1:13">
      <c r="A260" s="33" t="s">
        <v>792</v>
      </c>
      <c r="B260" s="33" t="s">
        <v>486</v>
      </c>
      <c r="C260" s="14"/>
      <c r="D260" s="14"/>
      <c r="E260" s="14"/>
      <c r="F260" s="14"/>
      <c r="G260" s="14"/>
      <c r="H260" s="14"/>
      <c r="I260" s="14"/>
      <c r="J260" s="143" t="e">
        <f>VLOOKUP($C260,MA!$C$9:$H$138,3,FALSE)</f>
        <v>#N/A</v>
      </c>
      <c r="K260" s="143" t="e">
        <f>VLOOKUP($C260,MA!$C$9:$H$138,4,FALSE)</f>
        <v>#N/A</v>
      </c>
      <c r="L260" s="143" t="e">
        <f>VLOOKUP($C260,MA!$C$9:$H$138,5,FALSE)</f>
        <v>#N/A</v>
      </c>
      <c r="M260" s="143" t="e">
        <f>VLOOKUP($C260,MA!$C$9:$H$138,6,FALSE)</f>
        <v>#N/A</v>
      </c>
    </row>
    <row r="261" spans="1:13">
      <c r="A261" s="33" t="s">
        <v>793</v>
      </c>
      <c r="B261" s="33" t="s">
        <v>487</v>
      </c>
      <c r="C261" s="14"/>
      <c r="D261" s="14"/>
      <c r="E261" s="14"/>
      <c r="F261" s="14"/>
      <c r="G261" s="14"/>
      <c r="H261" s="14"/>
      <c r="I261" s="14"/>
      <c r="J261" s="143" t="e">
        <f>VLOOKUP($C261,MA!$C$9:$H$138,3,FALSE)</f>
        <v>#N/A</v>
      </c>
      <c r="K261" s="143" t="e">
        <f>VLOOKUP($C261,MA!$C$9:$H$138,4,FALSE)</f>
        <v>#N/A</v>
      </c>
      <c r="L261" s="143" t="e">
        <f>VLOOKUP($C261,MA!$C$9:$H$138,5,FALSE)</f>
        <v>#N/A</v>
      </c>
      <c r="M261" s="143" t="e">
        <f>VLOOKUP($C261,MA!$C$9:$H$138,6,FALSE)</f>
        <v>#N/A</v>
      </c>
    </row>
    <row r="262" spans="1:13">
      <c r="A262" s="33" t="s">
        <v>794</v>
      </c>
      <c r="B262" s="33" t="s">
        <v>488</v>
      </c>
      <c r="C262" s="14"/>
      <c r="D262" s="14"/>
      <c r="E262" s="14"/>
      <c r="F262" s="14"/>
      <c r="G262" s="14"/>
      <c r="H262" s="14"/>
      <c r="I262" s="14"/>
      <c r="J262" s="143" t="e">
        <f>VLOOKUP($C262,MA!$C$9:$H$138,3,FALSE)</f>
        <v>#N/A</v>
      </c>
      <c r="K262" s="143" t="e">
        <f>VLOOKUP($C262,MA!$C$9:$H$138,4,FALSE)</f>
        <v>#N/A</v>
      </c>
      <c r="L262" s="143" t="e">
        <f>VLOOKUP($C262,MA!$C$9:$H$138,5,FALSE)</f>
        <v>#N/A</v>
      </c>
      <c r="M262" s="143" t="e">
        <f>VLOOKUP($C262,MA!$C$9:$H$138,6,FALSE)</f>
        <v>#N/A</v>
      </c>
    </row>
    <row r="263" spans="1:13">
      <c r="A263" s="33" t="s">
        <v>795</v>
      </c>
      <c r="B263" s="33" t="s">
        <v>489</v>
      </c>
      <c r="C263" s="14"/>
      <c r="D263" s="14"/>
      <c r="E263" s="14"/>
      <c r="F263" s="14"/>
      <c r="G263" s="14"/>
      <c r="H263" s="14"/>
      <c r="I263" s="14"/>
      <c r="J263" s="143" t="e">
        <f>VLOOKUP($C263,MA!$C$9:$H$138,3,FALSE)</f>
        <v>#N/A</v>
      </c>
      <c r="K263" s="143" t="e">
        <f>VLOOKUP($C263,MA!$C$9:$H$138,4,FALSE)</f>
        <v>#N/A</v>
      </c>
      <c r="L263" s="143" t="e">
        <f>VLOOKUP($C263,MA!$C$9:$H$138,5,FALSE)</f>
        <v>#N/A</v>
      </c>
      <c r="M263" s="143" t="e">
        <f>VLOOKUP($C263,MA!$C$9:$H$138,6,FALSE)</f>
        <v>#N/A</v>
      </c>
    </row>
    <row r="264" spans="1:13">
      <c r="A264" s="33" t="s">
        <v>796</v>
      </c>
      <c r="B264" s="33" t="s">
        <v>490</v>
      </c>
      <c r="C264" s="14"/>
      <c r="D264" s="14"/>
      <c r="E264" s="14"/>
      <c r="F264" s="14"/>
      <c r="G264" s="14"/>
      <c r="H264" s="14"/>
      <c r="I264" s="14"/>
      <c r="J264" s="143" t="e">
        <f>VLOOKUP($C264,MA!$C$9:$H$138,3,FALSE)</f>
        <v>#N/A</v>
      </c>
      <c r="K264" s="143" t="e">
        <f>VLOOKUP($C264,MA!$C$9:$H$138,4,FALSE)</f>
        <v>#N/A</v>
      </c>
      <c r="L264" s="143" t="e">
        <f>VLOOKUP($C264,MA!$C$9:$H$138,5,FALSE)</f>
        <v>#N/A</v>
      </c>
      <c r="M264" s="143" t="e">
        <f>VLOOKUP($C264,MA!$C$9:$H$138,6,FALSE)</f>
        <v>#N/A</v>
      </c>
    </row>
    <row r="265" spans="1:13">
      <c r="A265" s="33" t="s">
        <v>797</v>
      </c>
      <c r="B265" s="33" t="s">
        <v>491</v>
      </c>
      <c r="C265" s="14"/>
      <c r="D265" s="14"/>
      <c r="E265" s="14"/>
      <c r="F265" s="14"/>
      <c r="G265" s="14"/>
      <c r="H265" s="14"/>
      <c r="I265" s="14"/>
      <c r="J265" s="143" t="e">
        <f>VLOOKUP($C265,MA!$C$9:$H$138,3,FALSE)</f>
        <v>#N/A</v>
      </c>
      <c r="K265" s="143" t="e">
        <f>VLOOKUP($C265,MA!$C$9:$H$138,4,FALSE)</f>
        <v>#N/A</v>
      </c>
      <c r="L265" s="143" t="e">
        <f>VLOOKUP($C265,MA!$C$9:$H$138,5,FALSE)</f>
        <v>#N/A</v>
      </c>
      <c r="M265" s="143" t="e">
        <f>VLOOKUP($C265,MA!$C$9:$H$138,6,FALSE)</f>
        <v>#N/A</v>
      </c>
    </row>
    <row r="266" spans="1:13">
      <c r="A266" s="33" t="s">
        <v>798</v>
      </c>
      <c r="B266" s="33" t="s">
        <v>492</v>
      </c>
      <c r="C266" s="14"/>
      <c r="D266" s="14"/>
      <c r="E266" s="14"/>
      <c r="F266" s="14"/>
      <c r="G266" s="14"/>
      <c r="H266" s="14"/>
      <c r="I266" s="14"/>
      <c r="J266" s="143" t="e">
        <f>VLOOKUP($C266,MA!$C$9:$H$138,3,FALSE)</f>
        <v>#N/A</v>
      </c>
      <c r="K266" s="143" t="e">
        <f>VLOOKUP($C266,MA!$C$9:$H$138,4,FALSE)</f>
        <v>#N/A</v>
      </c>
      <c r="L266" s="143" t="e">
        <f>VLOOKUP($C266,MA!$C$9:$H$138,5,FALSE)</f>
        <v>#N/A</v>
      </c>
      <c r="M266" s="143" t="e">
        <f>VLOOKUP($C266,MA!$C$9:$H$138,6,FALSE)</f>
        <v>#N/A</v>
      </c>
    </row>
    <row r="267" spans="1:13">
      <c r="A267" s="33" t="s">
        <v>799</v>
      </c>
      <c r="B267" s="33" t="s">
        <v>493</v>
      </c>
      <c r="C267" s="14"/>
      <c r="D267" s="14"/>
      <c r="E267" s="14"/>
      <c r="F267" s="14"/>
      <c r="G267" s="14"/>
      <c r="H267" s="14"/>
      <c r="I267" s="14"/>
      <c r="J267" s="143" t="e">
        <f>VLOOKUP($C267,MA!$C$9:$H$138,3,FALSE)</f>
        <v>#N/A</v>
      </c>
      <c r="K267" s="143" t="e">
        <f>VLOOKUP($C267,MA!$C$9:$H$138,4,FALSE)</f>
        <v>#N/A</v>
      </c>
      <c r="L267" s="143" t="e">
        <f>VLOOKUP($C267,MA!$C$9:$H$138,5,FALSE)</f>
        <v>#N/A</v>
      </c>
      <c r="M267" s="143" t="e">
        <f>VLOOKUP($C267,MA!$C$9:$H$138,6,FALSE)</f>
        <v>#N/A</v>
      </c>
    </row>
    <row r="268" spans="1:13">
      <c r="A268" s="33" t="s">
        <v>800</v>
      </c>
      <c r="B268" s="33" t="s">
        <v>494</v>
      </c>
      <c r="C268" s="14"/>
      <c r="D268" s="14"/>
      <c r="E268" s="14"/>
      <c r="F268" s="14"/>
      <c r="G268" s="14"/>
      <c r="H268" s="14"/>
      <c r="I268" s="14"/>
      <c r="J268" s="143" t="e">
        <f>VLOOKUP($C268,MA!$C$9:$H$138,3,FALSE)</f>
        <v>#N/A</v>
      </c>
      <c r="K268" s="143" t="e">
        <f>VLOOKUP($C268,MA!$C$9:$H$138,4,FALSE)</f>
        <v>#N/A</v>
      </c>
      <c r="L268" s="143" t="e">
        <f>VLOOKUP($C268,MA!$C$9:$H$138,5,FALSE)</f>
        <v>#N/A</v>
      </c>
      <c r="M268" s="143" t="e">
        <f>VLOOKUP($C268,MA!$C$9:$H$138,6,FALSE)</f>
        <v>#N/A</v>
      </c>
    </row>
    <row r="269" spans="1:13">
      <c r="A269" s="33" t="s">
        <v>801</v>
      </c>
      <c r="B269" s="33" t="s">
        <v>495</v>
      </c>
      <c r="C269" s="14"/>
      <c r="D269" s="14"/>
      <c r="E269" s="14"/>
      <c r="F269" s="14"/>
      <c r="G269" s="14"/>
      <c r="H269" s="14"/>
      <c r="I269" s="14"/>
      <c r="J269" s="143" t="e">
        <f>VLOOKUP($C269,MA!$C$9:$H$138,3,FALSE)</f>
        <v>#N/A</v>
      </c>
      <c r="K269" s="143" t="e">
        <f>VLOOKUP($C269,MA!$C$9:$H$138,4,FALSE)</f>
        <v>#N/A</v>
      </c>
      <c r="L269" s="143" t="e">
        <f>VLOOKUP($C269,MA!$C$9:$H$138,5,FALSE)</f>
        <v>#N/A</v>
      </c>
      <c r="M269" s="143" t="e">
        <f>VLOOKUP($C269,MA!$C$9:$H$138,6,FALSE)</f>
        <v>#N/A</v>
      </c>
    </row>
    <row r="270" spans="1:13">
      <c r="A270" s="33" t="s">
        <v>802</v>
      </c>
      <c r="B270" s="33" t="s">
        <v>496</v>
      </c>
      <c r="C270" s="14"/>
      <c r="D270" s="14"/>
      <c r="E270" s="14"/>
      <c r="F270" s="14"/>
      <c r="G270" s="14"/>
      <c r="H270" s="14"/>
      <c r="I270" s="14"/>
      <c r="J270" s="143" t="e">
        <f>VLOOKUP($C270,MA!$C$9:$H$138,3,FALSE)</f>
        <v>#N/A</v>
      </c>
      <c r="K270" s="143" t="e">
        <f>VLOOKUP($C270,MA!$C$9:$H$138,4,FALSE)</f>
        <v>#N/A</v>
      </c>
      <c r="L270" s="143" t="e">
        <f>VLOOKUP($C270,MA!$C$9:$H$138,5,FALSE)</f>
        <v>#N/A</v>
      </c>
      <c r="M270" s="143" t="e">
        <f>VLOOKUP($C270,MA!$C$9:$H$138,6,FALSE)</f>
        <v>#N/A</v>
      </c>
    </row>
    <row r="271" spans="1:13">
      <c r="A271" s="33" t="s">
        <v>803</v>
      </c>
      <c r="B271" s="33" t="s">
        <v>52</v>
      </c>
      <c r="C271" s="14"/>
      <c r="D271" s="14"/>
      <c r="E271" s="14"/>
      <c r="F271" s="14"/>
      <c r="G271" s="14"/>
      <c r="H271" s="14"/>
      <c r="I271" s="14"/>
      <c r="J271" s="143" t="e">
        <f>VLOOKUP($C271,MA!$C$9:$H$138,3,FALSE)</f>
        <v>#N/A</v>
      </c>
      <c r="K271" s="143" t="e">
        <f>VLOOKUP($C271,MA!$C$9:$H$138,4,FALSE)</f>
        <v>#N/A</v>
      </c>
      <c r="L271" s="143" t="e">
        <f>VLOOKUP($C271,MA!$C$9:$H$138,5,FALSE)</f>
        <v>#N/A</v>
      </c>
      <c r="M271" s="143" t="e">
        <f>VLOOKUP($C271,MA!$C$9:$H$138,6,FALSE)</f>
        <v>#N/A</v>
      </c>
    </row>
    <row r="272" spans="1:13">
      <c r="A272" s="33" t="s">
        <v>804</v>
      </c>
      <c r="B272" s="33" t="s">
        <v>497</v>
      </c>
      <c r="C272" s="14"/>
      <c r="D272" s="14"/>
      <c r="E272" s="14"/>
      <c r="F272" s="14"/>
      <c r="G272" s="14"/>
      <c r="H272" s="14"/>
      <c r="I272" s="14"/>
      <c r="J272" s="143" t="e">
        <f>VLOOKUP($C272,MA!$C$9:$H$138,3,FALSE)</f>
        <v>#N/A</v>
      </c>
      <c r="K272" s="143" t="e">
        <f>VLOOKUP($C272,MA!$C$9:$H$138,4,FALSE)</f>
        <v>#N/A</v>
      </c>
      <c r="L272" s="143" t="e">
        <f>VLOOKUP($C272,MA!$C$9:$H$138,5,FALSE)</f>
        <v>#N/A</v>
      </c>
      <c r="M272" s="143" t="e">
        <f>VLOOKUP($C272,MA!$C$9:$H$138,6,FALSE)</f>
        <v>#N/A</v>
      </c>
    </row>
    <row r="273" spans="1:13">
      <c r="A273" s="33" t="s">
        <v>805</v>
      </c>
      <c r="B273" s="33" t="s">
        <v>498</v>
      </c>
      <c r="C273" s="14"/>
      <c r="D273" s="14"/>
      <c r="E273" s="14"/>
      <c r="F273" s="14"/>
      <c r="G273" s="14"/>
      <c r="H273" s="14"/>
      <c r="I273" s="14"/>
      <c r="J273" s="143" t="e">
        <f>VLOOKUP($C273,MA!$C$9:$H$138,3,FALSE)</f>
        <v>#N/A</v>
      </c>
      <c r="K273" s="143" t="e">
        <f>VLOOKUP($C273,MA!$C$9:$H$138,4,FALSE)</f>
        <v>#N/A</v>
      </c>
      <c r="L273" s="143" t="e">
        <f>VLOOKUP($C273,MA!$C$9:$H$138,5,FALSE)</f>
        <v>#N/A</v>
      </c>
      <c r="M273" s="143" t="e">
        <f>VLOOKUP($C273,MA!$C$9:$H$138,6,FALSE)</f>
        <v>#N/A</v>
      </c>
    </row>
    <row r="274" spans="1:13">
      <c r="A274" s="33" t="s">
        <v>806</v>
      </c>
      <c r="B274" s="33" t="s">
        <v>499</v>
      </c>
      <c r="C274" s="14"/>
      <c r="D274" s="14"/>
      <c r="E274" s="14"/>
      <c r="F274" s="14"/>
      <c r="G274" s="14"/>
      <c r="H274" s="14"/>
      <c r="I274" s="14"/>
      <c r="J274" s="143" t="e">
        <f>VLOOKUP($C274,MA!$C$9:$H$138,3,FALSE)</f>
        <v>#N/A</v>
      </c>
      <c r="K274" s="143" t="e">
        <f>VLOOKUP($C274,MA!$C$9:$H$138,4,FALSE)</f>
        <v>#N/A</v>
      </c>
      <c r="L274" s="143" t="e">
        <f>VLOOKUP($C274,MA!$C$9:$H$138,5,FALSE)</f>
        <v>#N/A</v>
      </c>
      <c r="M274" s="143" t="e">
        <f>VLOOKUP($C274,MA!$C$9:$H$138,6,FALSE)</f>
        <v>#N/A</v>
      </c>
    </row>
    <row r="275" spans="1:13">
      <c r="A275" s="33" t="s">
        <v>807</v>
      </c>
      <c r="B275" s="33" t="s">
        <v>500</v>
      </c>
      <c r="C275" s="14"/>
      <c r="D275" s="14"/>
      <c r="E275" s="14"/>
      <c r="F275" s="14"/>
      <c r="G275" s="14"/>
      <c r="H275" s="14"/>
      <c r="I275" s="14"/>
      <c r="J275" s="143" t="e">
        <f>VLOOKUP($C275,MA!$C$9:$H$138,3,FALSE)</f>
        <v>#N/A</v>
      </c>
      <c r="K275" s="143" t="e">
        <f>VLOOKUP($C275,MA!$C$9:$H$138,4,FALSE)</f>
        <v>#N/A</v>
      </c>
      <c r="L275" s="143" t="e">
        <f>VLOOKUP($C275,MA!$C$9:$H$138,5,FALSE)</f>
        <v>#N/A</v>
      </c>
      <c r="M275" s="143" t="e">
        <f>VLOOKUP($C275,MA!$C$9:$H$138,6,FALSE)</f>
        <v>#N/A</v>
      </c>
    </row>
    <row r="276" spans="1:13">
      <c r="A276" s="33" t="s">
        <v>808</v>
      </c>
      <c r="B276" s="33" t="s">
        <v>501</v>
      </c>
      <c r="C276" s="14"/>
      <c r="D276" s="14"/>
      <c r="E276" s="14"/>
      <c r="F276" s="14"/>
      <c r="G276" s="14"/>
      <c r="H276" s="14"/>
      <c r="I276" s="14"/>
      <c r="J276" s="143" t="e">
        <f>VLOOKUP($C276,MA!$C$9:$H$138,3,FALSE)</f>
        <v>#N/A</v>
      </c>
      <c r="K276" s="143" t="e">
        <f>VLOOKUP($C276,MA!$C$9:$H$138,4,FALSE)</f>
        <v>#N/A</v>
      </c>
      <c r="L276" s="143" t="e">
        <f>VLOOKUP($C276,MA!$C$9:$H$138,5,FALSE)</f>
        <v>#N/A</v>
      </c>
      <c r="M276" s="143" t="e">
        <f>VLOOKUP($C276,MA!$C$9:$H$138,6,FALSE)</f>
        <v>#N/A</v>
      </c>
    </row>
    <row r="277" spans="1:13">
      <c r="A277" s="33" t="s">
        <v>809</v>
      </c>
      <c r="B277" s="33" t="s">
        <v>502</v>
      </c>
      <c r="C277" s="14"/>
      <c r="D277" s="14"/>
      <c r="E277" s="14"/>
      <c r="F277" s="14"/>
      <c r="G277" s="14"/>
      <c r="H277" s="14"/>
      <c r="I277" s="14"/>
      <c r="J277" s="143" t="e">
        <f>VLOOKUP($C277,MA!$C$9:$H$138,3,FALSE)</f>
        <v>#N/A</v>
      </c>
      <c r="K277" s="143" t="e">
        <f>VLOOKUP($C277,MA!$C$9:$H$138,4,FALSE)</f>
        <v>#N/A</v>
      </c>
      <c r="L277" s="143" t="e">
        <f>VLOOKUP($C277,MA!$C$9:$H$138,5,FALSE)</f>
        <v>#N/A</v>
      </c>
      <c r="M277" s="143" t="e">
        <f>VLOOKUP($C277,MA!$C$9:$H$138,6,FALSE)</f>
        <v>#N/A</v>
      </c>
    </row>
    <row r="278" spans="1:13">
      <c r="A278" s="33" t="s">
        <v>810</v>
      </c>
      <c r="B278" s="33" t="s">
        <v>503</v>
      </c>
      <c r="C278" s="14"/>
      <c r="D278" s="14"/>
      <c r="E278" s="14"/>
      <c r="F278" s="14"/>
      <c r="G278" s="14"/>
      <c r="H278" s="14"/>
      <c r="I278" s="14"/>
      <c r="J278" s="143" t="e">
        <f>VLOOKUP($C278,MA!$C$9:$H$138,3,FALSE)</f>
        <v>#N/A</v>
      </c>
      <c r="K278" s="143" t="e">
        <f>VLOOKUP($C278,MA!$C$9:$H$138,4,FALSE)</f>
        <v>#N/A</v>
      </c>
      <c r="L278" s="143" t="e">
        <f>VLOOKUP($C278,MA!$C$9:$H$138,5,FALSE)</f>
        <v>#N/A</v>
      </c>
      <c r="M278" s="143" t="e">
        <f>VLOOKUP($C278,MA!$C$9:$H$138,6,FALSE)</f>
        <v>#N/A</v>
      </c>
    </row>
    <row r="279" spans="1:13">
      <c r="A279" s="33" t="s">
        <v>811</v>
      </c>
      <c r="B279" s="33" t="s">
        <v>504</v>
      </c>
      <c r="C279" s="14"/>
      <c r="D279" s="14"/>
      <c r="E279" s="14"/>
      <c r="F279" s="14"/>
      <c r="G279" s="14"/>
      <c r="H279" s="14"/>
      <c r="I279" s="14"/>
      <c r="J279" s="143" t="e">
        <f>VLOOKUP($C279,MA!$C$9:$H$138,3,FALSE)</f>
        <v>#N/A</v>
      </c>
      <c r="K279" s="143" t="e">
        <f>VLOOKUP($C279,MA!$C$9:$H$138,4,FALSE)</f>
        <v>#N/A</v>
      </c>
      <c r="L279" s="143" t="e">
        <f>VLOOKUP($C279,MA!$C$9:$H$138,5,FALSE)</f>
        <v>#N/A</v>
      </c>
      <c r="M279" s="143" t="e">
        <f>VLOOKUP($C279,MA!$C$9:$H$138,6,FALSE)</f>
        <v>#N/A</v>
      </c>
    </row>
    <row r="280" spans="1:13">
      <c r="A280" s="33" t="s">
        <v>812</v>
      </c>
      <c r="B280" s="33" t="s">
        <v>118</v>
      </c>
      <c r="C280" s="14"/>
      <c r="D280" s="14"/>
      <c r="E280" s="14"/>
      <c r="F280" s="14"/>
      <c r="G280" s="14"/>
      <c r="H280" s="14"/>
      <c r="I280" s="14"/>
      <c r="J280" s="143" t="e">
        <f>VLOOKUP($C280,MA!$C$9:$H$138,3,FALSE)</f>
        <v>#N/A</v>
      </c>
      <c r="K280" s="143" t="e">
        <f>VLOOKUP($C280,MA!$C$9:$H$138,4,FALSE)</f>
        <v>#N/A</v>
      </c>
      <c r="L280" s="143" t="e">
        <f>VLOOKUP($C280,MA!$C$9:$H$138,5,FALSE)</f>
        <v>#N/A</v>
      </c>
      <c r="M280" s="143" t="e">
        <f>VLOOKUP($C280,MA!$C$9:$H$138,6,FALSE)</f>
        <v>#N/A</v>
      </c>
    </row>
    <row r="281" spans="1:13">
      <c r="A281" s="33" t="s">
        <v>813</v>
      </c>
      <c r="B281" s="33" t="s">
        <v>58</v>
      </c>
      <c r="C281" s="14" t="s">
        <v>246</v>
      </c>
      <c r="D281" s="14"/>
      <c r="E281" s="14"/>
      <c r="F281" s="14"/>
      <c r="G281" s="14"/>
      <c r="H281" s="14"/>
      <c r="I281" s="14"/>
      <c r="J281" s="143">
        <f>VLOOKUP($C281,MA!$C$9:$H$138,3,FALSE)</f>
        <v>255.6</v>
      </c>
      <c r="K281" s="143">
        <f>VLOOKUP($C281,MA!$C$9:$H$138,4,FALSE)</f>
        <v>227.20000000000002</v>
      </c>
      <c r="L281" s="143">
        <f>VLOOKUP($C281,MA!$C$9:$H$138,5,FALSE)</f>
        <v>198.79999999999998</v>
      </c>
      <c r="M281" s="143">
        <f>VLOOKUP($C281,MA!$C$9:$H$138,6,FALSE)</f>
        <v>142</v>
      </c>
    </row>
    <row r="282" spans="1:13">
      <c r="A282" s="33" t="s">
        <v>814</v>
      </c>
      <c r="B282" s="33" t="s">
        <v>505</v>
      </c>
      <c r="C282" s="14"/>
      <c r="D282" s="14"/>
      <c r="E282" s="14"/>
      <c r="F282" s="14"/>
      <c r="G282" s="14"/>
      <c r="H282" s="14"/>
      <c r="I282" s="14"/>
      <c r="J282" s="143" t="e">
        <f>VLOOKUP($C282,MA!$C$9:$H$138,3,FALSE)</f>
        <v>#N/A</v>
      </c>
      <c r="K282" s="143" t="e">
        <f>VLOOKUP($C282,MA!$C$9:$H$138,4,FALSE)</f>
        <v>#N/A</v>
      </c>
      <c r="L282" s="143" t="e">
        <f>VLOOKUP($C282,MA!$C$9:$H$138,5,FALSE)</f>
        <v>#N/A</v>
      </c>
      <c r="M282" s="143" t="e">
        <f>VLOOKUP($C282,MA!$C$9:$H$138,6,FALSE)</f>
        <v>#N/A</v>
      </c>
    </row>
    <row r="283" spans="1:13">
      <c r="A283" s="33" t="s">
        <v>815</v>
      </c>
      <c r="B283" s="33" t="s">
        <v>102</v>
      </c>
      <c r="C283" s="14"/>
      <c r="D283" s="14"/>
      <c r="E283" s="14"/>
      <c r="F283" s="14"/>
      <c r="G283" s="14"/>
      <c r="H283" s="14"/>
      <c r="I283" s="14"/>
      <c r="J283" s="143" t="e">
        <f>VLOOKUP($C283,MA!$C$9:$H$138,3,FALSE)</f>
        <v>#N/A</v>
      </c>
      <c r="K283" s="143" t="e">
        <f>VLOOKUP($C283,MA!$C$9:$H$138,4,FALSE)</f>
        <v>#N/A</v>
      </c>
      <c r="L283" s="143" t="e">
        <f>VLOOKUP($C283,MA!$C$9:$H$138,5,FALSE)</f>
        <v>#N/A</v>
      </c>
      <c r="M283" s="143" t="e">
        <f>VLOOKUP($C283,MA!$C$9:$H$138,6,FALSE)</f>
        <v>#N/A</v>
      </c>
    </row>
    <row r="284" spans="1:13">
      <c r="A284" s="33" t="s">
        <v>816</v>
      </c>
      <c r="B284" s="33" t="s">
        <v>506</v>
      </c>
      <c r="C284" s="14"/>
      <c r="D284" s="14"/>
      <c r="E284" s="14"/>
      <c r="F284" s="14"/>
      <c r="G284" s="14"/>
      <c r="H284" s="14"/>
      <c r="I284" s="14"/>
      <c r="J284" s="143" t="e">
        <f>VLOOKUP($C284,MA!$C$9:$H$138,3,FALSE)</f>
        <v>#N/A</v>
      </c>
      <c r="K284" s="143" t="e">
        <f>VLOOKUP($C284,MA!$C$9:$H$138,4,FALSE)</f>
        <v>#N/A</v>
      </c>
      <c r="L284" s="143" t="e">
        <f>VLOOKUP($C284,MA!$C$9:$H$138,5,FALSE)</f>
        <v>#N/A</v>
      </c>
      <c r="M284" s="143" t="e">
        <f>VLOOKUP($C284,MA!$C$9:$H$138,6,FALSE)</f>
        <v>#N/A</v>
      </c>
    </row>
    <row r="285" spans="1:13">
      <c r="A285" s="33" t="s">
        <v>817</v>
      </c>
      <c r="B285" s="33" t="s">
        <v>507</v>
      </c>
      <c r="C285" s="14"/>
      <c r="D285" s="14"/>
      <c r="E285" s="14"/>
      <c r="F285" s="14"/>
      <c r="G285" s="14"/>
      <c r="H285" s="14"/>
      <c r="I285" s="14"/>
      <c r="J285" s="143" t="e">
        <f>VLOOKUP($C285,MA!$C$9:$H$138,3,FALSE)</f>
        <v>#N/A</v>
      </c>
      <c r="K285" s="143" t="e">
        <f>VLOOKUP($C285,MA!$C$9:$H$138,4,FALSE)</f>
        <v>#N/A</v>
      </c>
      <c r="L285" s="143" t="e">
        <f>VLOOKUP($C285,MA!$C$9:$H$138,5,FALSE)</f>
        <v>#N/A</v>
      </c>
      <c r="M285" s="143" t="e">
        <f>VLOOKUP($C285,MA!$C$9:$H$138,6,FALSE)</f>
        <v>#N/A</v>
      </c>
    </row>
    <row r="286" spans="1:13">
      <c r="A286" s="33" t="s">
        <v>818</v>
      </c>
      <c r="B286" s="33" t="s">
        <v>508</v>
      </c>
      <c r="C286" s="14"/>
      <c r="D286" s="14"/>
      <c r="E286" s="14"/>
      <c r="F286" s="14"/>
      <c r="G286" s="14"/>
      <c r="H286" s="14"/>
      <c r="I286" s="14"/>
      <c r="J286" s="143" t="e">
        <f>VLOOKUP($C286,MA!$C$9:$H$138,3,FALSE)</f>
        <v>#N/A</v>
      </c>
      <c r="K286" s="143" t="e">
        <f>VLOOKUP($C286,MA!$C$9:$H$138,4,FALSE)</f>
        <v>#N/A</v>
      </c>
      <c r="L286" s="143" t="e">
        <f>VLOOKUP($C286,MA!$C$9:$H$138,5,FALSE)</f>
        <v>#N/A</v>
      </c>
      <c r="M286" s="143" t="e">
        <f>VLOOKUP($C286,MA!$C$9:$H$138,6,FALSE)</f>
        <v>#N/A</v>
      </c>
    </row>
    <row r="287" spans="1:13">
      <c r="A287" s="33" t="s">
        <v>819</v>
      </c>
      <c r="B287" s="33" t="s">
        <v>509</v>
      </c>
      <c r="C287" s="14"/>
      <c r="D287" s="14"/>
      <c r="E287" s="14"/>
      <c r="F287" s="14"/>
      <c r="G287" s="14"/>
      <c r="H287" s="14"/>
      <c r="I287" s="14"/>
      <c r="J287" s="143" t="e">
        <f>VLOOKUP($C287,MA!$C$9:$H$138,3,FALSE)</f>
        <v>#N/A</v>
      </c>
      <c r="K287" s="143" t="e">
        <f>VLOOKUP($C287,MA!$C$9:$H$138,4,FALSE)</f>
        <v>#N/A</v>
      </c>
      <c r="L287" s="143" t="e">
        <f>VLOOKUP($C287,MA!$C$9:$H$138,5,FALSE)</f>
        <v>#N/A</v>
      </c>
      <c r="M287" s="143" t="e">
        <f>VLOOKUP($C287,MA!$C$9:$H$138,6,FALSE)</f>
        <v>#N/A</v>
      </c>
    </row>
    <row r="288" spans="1:13">
      <c r="A288" s="33" t="s">
        <v>820</v>
      </c>
      <c r="B288" s="33" t="s">
        <v>510</v>
      </c>
      <c r="C288" s="14"/>
      <c r="D288" s="14"/>
      <c r="E288" s="14"/>
      <c r="F288" s="14"/>
      <c r="G288" s="14"/>
      <c r="H288" s="14"/>
      <c r="I288" s="14"/>
      <c r="J288" s="143" t="e">
        <f>VLOOKUP($C288,MA!$C$9:$H$138,3,FALSE)</f>
        <v>#N/A</v>
      </c>
      <c r="K288" s="143" t="e">
        <f>VLOOKUP($C288,MA!$C$9:$H$138,4,FALSE)</f>
        <v>#N/A</v>
      </c>
      <c r="L288" s="143" t="e">
        <f>VLOOKUP($C288,MA!$C$9:$H$138,5,FALSE)</f>
        <v>#N/A</v>
      </c>
      <c r="M288" s="143" t="e">
        <f>VLOOKUP($C288,MA!$C$9:$H$138,6,FALSE)</f>
        <v>#N/A</v>
      </c>
    </row>
    <row r="289" spans="1:13">
      <c r="A289" s="33" t="s">
        <v>821</v>
      </c>
      <c r="B289" s="33" t="s">
        <v>511</v>
      </c>
      <c r="C289" s="14"/>
      <c r="D289" s="14"/>
      <c r="E289" s="14"/>
      <c r="F289" s="14"/>
      <c r="G289" s="14"/>
      <c r="H289" s="14"/>
      <c r="I289" s="14"/>
      <c r="J289" s="143" t="e">
        <f>VLOOKUP($C289,MA!$C$9:$H$138,3,FALSE)</f>
        <v>#N/A</v>
      </c>
      <c r="K289" s="143" t="e">
        <f>VLOOKUP($C289,MA!$C$9:$H$138,4,FALSE)</f>
        <v>#N/A</v>
      </c>
      <c r="L289" s="143" t="e">
        <f>VLOOKUP($C289,MA!$C$9:$H$138,5,FALSE)</f>
        <v>#N/A</v>
      </c>
      <c r="M289" s="143" t="e">
        <f>VLOOKUP($C289,MA!$C$9:$H$138,6,FALSE)</f>
        <v>#N/A</v>
      </c>
    </row>
    <row r="290" spans="1:13">
      <c r="A290" s="33" t="s">
        <v>822</v>
      </c>
      <c r="B290" s="33" t="s">
        <v>512</v>
      </c>
      <c r="C290" s="14"/>
      <c r="D290" s="14"/>
      <c r="E290" s="14"/>
      <c r="F290" s="14"/>
      <c r="G290" s="14"/>
      <c r="H290" s="14"/>
      <c r="I290" s="14"/>
      <c r="J290" s="143" t="e">
        <f>VLOOKUP($C290,MA!$C$9:$H$138,3,FALSE)</f>
        <v>#N/A</v>
      </c>
      <c r="K290" s="143" t="e">
        <f>VLOOKUP($C290,MA!$C$9:$H$138,4,FALSE)</f>
        <v>#N/A</v>
      </c>
      <c r="L290" s="143" t="e">
        <f>VLOOKUP($C290,MA!$C$9:$H$138,5,FALSE)</f>
        <v>#N/A</v>
      </c>
      <c r="M290" s="143" t="e">
        <f>VLOOKUP($C290,MA!$C$9:$H$138,6,FALSE)</f>
        <v>#N/A</v>
      </c>
    </row>
    <row r="291" spans="1:13">
      <c r="A291" s="33" t="s">
        <v>823</v>
      </c>
      <c r="B291" s="33" t="s">
        <v>133</v>
      </c>
      <c r="C291" s="14"/>
      <c r="D291" s="14"/>
      <c r="E291" s="14"/>
      <c r="F291" s="14"/>
      <c r="G291" s="14"/>
      <c r="H291" s="14"/>
      <c r="I291" s="14"/>
      <c r="J291" s="143" t="e">
        <f>VLOOKUP($C291,MA!$C$9:$H$138,3,FALSE)</f>
        <v>#N/A</v>
      </c>
      <c r="K291" s="143" t="e">
        <f>VLOOKUP($C291,MA!$C$9:$H$138,4,FALSE)</f>
        <v>#N/A</v>
      </c>
      <c r="L291" s="143" t="e">
        <f>VLOOKUP($C291,MA!$C$9:$H$138,5,FALSE)</f>
        <v>#N/A</v>
      </c>
      <c r="M291" s="143" t="e">
        <f>VLOOKUP($C291,MA!$C$9:$H$138,6,FALSE)</f>
        <v>#N/A</v>
      </c>
    </row>
    <row r="292" spans="1:13">
      <c r="A292" s="33" t="s">
        <v>824</v>
      </c>
      <c r="B292" s="33" t="s">
        <v>513</v>
      </c>
      <c r="C292" s="14"/>
      <c r="D292" s="14"/>
      <c r="E292" s="14"/>
      <c r="F292" s="14"/>
      <c r="G292" s="14"/>
      <c r="H292" s="14"/>
      <c r="I292" s="14"/>
      <c r="J292" s="143" t="e">
        <f>VLOOKUP($C292,MA!$C$9:$H$138,3,FALSE)</f>
        <v>#N/A</v>
      </c>
      <c r="K292" s="143" t="e">
        <f>VLOOKUP($C292,MA!$C$9:$H$138,4,FALSE)</f>
        <v>#N/A</v>
      </c>
      <c r="L292" s="143" t="e">
        <f>VLOOKUP($C292,MA!$C$9:$H$138,5,FALSE)</f>
        <v>#N/A</v>
      </c>
      <c r="M292" s="143" t="e">
        <f>VLOOKUP($C292,MA!$C$9:$H$138,6,FALSE)</f>
        <v>#N/A</v>
      </c>
    </row>
    <row r="293" spans="1:13">
      <c r="A293" s="33" t="s">
        <v>825</v>
      </c>
      <c r="B293" s="33" t="s">
        <v>121</v>
      </c>
      <c r="C293" s="14"/>
      <c r="D293" s="14"/>
      <c r="E293" s="14"/>
      <c r="F293" s="14"/>
      <c r="G293" s="14"/>
      <c r="H293" s="14"/>
      <c r="I293" s="14"/>
      <c r="J293" s="143" t="e">
        <f>VLOOKUP($C293,MA!$C$9:$H$138,3,FALSE)</f>
        <v>#N/A</v>
      </c>
      <c r="K293" s="143" t="e">
        <f>VLOOKUP($C293,MA!$C$9:$H$138,4,FALSE)</f>
        <v>#N/A</v>
      </c>
      <c r="L293" s="143" t="e">
        <f>VLOOKUP($C293,MA!$C$9:$H$138,5,FALSE)</f>
        <v>#N/A</v>
      </c>
      <c r="M293" s="143" t="e">
        <f>VLOOKUP($C293,MA!$C$9:$H$138,6,FALSE)</f>
        <v>#N/A</v>
      </c>
    </row>
    <row r="294" spans="1:13">
      <c r="A294" s="33" t="s">
        <v>826</v>
      </c>
      <c r="B294" s="33" t="s">
        <v>514</v>
      </c>
      <c r="C294" s="14"/>
      <c r="D294" s="14"/>
      <c r="E294" s="14"/>
      <c r="F294" s="14"/>
      <c r="G294" s="14"/>
      <c r="H294" s="14"/>
      <c r="I294" s="14"/>
      <c r="J294" s="143" t="e">
        <f>VLOOKUP($C294,MA!$C$9:$H$138,3,FALSE)</f>
        <v>#N/A</v>
      </c>
      <c r="K294" s="143" t="e">
        <f>VLOOKUP($C294,MA!$C$9:$H$138,4,FALSE)</f>
        <v>#N/A</v>
      </c>
      <c r="L294" s="143" t="e">
        <f>VLOOKUP($C294,MA!$C$9:$H$138,5,FALSE)</f>
        <v>#N/A</v>
      </c>
      <c r="M294" s="143" t="e">
        <f>VLOOKUP($C294,MA!$C$9:$H$138,6,FALSE)</f>
        <v>#N/A</v>
      </c>
    </row>
    <row r="295" spans="1:13">
      <c r="A295" s="33" t="s">
        <v>827</v>
      </c>
      <c r="B295" s="33" t="s">
        <v>515</v>
      </c>
      <c r="C295" s="14"/>
      <c r="D295" s="14"/>
      <c r="E295" s="14"/>
      <c r="F295" s="14"/>
      <c r="G295" s="14"/>
      <c r="H295" s="14"/>
      <c r="I295" s="14"/>
      <c r="J295" s="143" t="e">
        <f>VLOOKUP($C295,MA!$C$9:$H$138,3,FALSE)</f>
        <v>#N/A</v>
      </c>
      <c r="K295" s="143" t="e">
        <f>VLOOKUP($C295,MA!$C$9:$H$138,4,FALSE)</f>
        <v>#N/A</v>
      </c>
      <c r="L295" s="143" t="e">
        <f>VLOOKUP($C295,MA!$C$9:$H$138,5,FALSE)</f>
        <v>#N/A</v>
      </c>
      <c r="M295" s="143" t="e">
        <f>VLOOKUP($C295,MA!$C$9:$H$138,6,FALSE)</f>
        <v>#N/A</v>
      </c>
    </row>
    <row r="296" spans="1:13">
      <c r="A296" s="33" t="s">
        <v>828</v>
      </c>
      <c r="B296" s="33" t="s">
        <v>516</v>
      </c>
      <c r="C296" s="14"/>
      <c r="D296" s="14"/>
      <c r="E296" s="14"/>
      <c r="F296" s="14"/>
      <c r="G296" s="14"/>
      <c r="H296" s="14"/>
      <c r="I296" s="14"/>
      <c r="J296" s="143" t="e">
        <f>VLOOKUP($C296,MA!$C$9:$H$138,3,FALSE)</f>
        <v>#N/A</v>
      </c>
      <c r="K296" s="143" t="e">
        <f>VLOOKUP($C296,MA!$C$9:$H$138,4,FALSE)</f>
        <v>#N/A</v>
      </c>
      <c r="L296" s="143" t="e">
        <f>VLOOKUP($C296,MA!$C$9:$H$138,5,FALSE)</f>
        <v>#N/A</v>
      </c>
      <c r="M296" s="143" t="e">
        <f>VLOOKUP($C296,MA!$C$9:$H$138,6,FALSE)</f>
        <v>#N/A</v>
      </c>
    </row>
    <row r="297" spans="1:13">
      <c r="A297" s="33" t="s">
        <v>829</v>
      </c>
      <c r="B297" s="33" t="s">
        <v>517</v>
      </c>
      <c r="C297" s="14"/>
      <c r="D297" s="14"/>
      <c r="E297" s="14"/>
      <c r="F297" s="14"/>
      <c r="G297" s="14"/>
      <c r="H297" s="14"/>
      <c r="I297" s="14"/>
      <c r="J297" s="143" t="e">
        <f>VLOOKUP($C297,MA!$C$9:$H$138,3,FALSE)</f>
        <v>#N/A</v>
      </c>
      <c r="K297" s="143" t="e">
        <f>VLOOKUP($C297,MA!$C$9:$H$138,4,FALSE)</f>
        <v>#N/A</v>
      </c>
      <c r="L297" s="143" t="e">
        <f>VLOOKUP($C297,MA!$C$9:$H$138,5,FALSE)</f>
        <v>#N/A</v>
      </c>
      <c r="M297" s="143" t="e">
        <f>VLOOKUP($C297,MA!$C$9:$H$138,6,FALSE)</f>
        <v>#N/A</v>
      </c>
    </row>
    <row r="298" spans="1:13">
      <c r="A298" s="33" t="s">
        <v>830</v>
      </c>
      <c r="B298" s="33" t="s">
        <v>59</v>
      </c>
      <c r="C298" s="14"/>
      <c r="D298" s="14"/>
      <c r="E298" s="14"/>
      <c r="F298" s="14"/>
      <c r="G298" s="14"/>
      <c r="H298" s="14"/>
      <c r="I298" s="14"/>
      <c r="J298" s="143" t="e">
        <f>VLOOKUP($C298,MA!$C$9:$H$138,3,FALSE)</f>
        <v>#N/A</v>
      </c>
      <c r="K298" s="143" t="e">
        <f>VLOOKUP($C298,MA!$C$9:$H$138,4,FALSE)</f>
        <v>#N/A</v>
      </c>
      <c r="L298" s="143" t="e">
        <f>VLOOKUP($C298,MA!$C$9:$H$138,5,FALSE)</f>
        <v>#N/A</v>
      </c>
      <c r="M298" s="143" t="e">
        <f>VLOOKUP($C298,MA!$C$9:$H$138,6,FALSE)</f>
        <v>#N/A</v>
      </c>
    </row>
    <row r="299" spans="1:13">
      <c r="A299" s="33" t="s">
        <v>831</v>
      </c>
      <c r="B299" s="33" t="s">
        <v>518</v>
      </c>
      <c r="C299" s="14"/>
      <c r="D299" s="14"/>
      <c r="E299" s="14"/>
      <c r="F299" s="14"/>
      <c r="G299" s="14"/>
      <c r="H299" s="14"/>
      <c r="I299" s="14"/>
      <c r="J299" s="143" t="e">
        <f>VLOOKUP($C299,MA!$C$9:$H$138,3,FALSE)</f>
        <v>#N/A</v>
      </c>
      <c r="K299" s="143" t="e">
        <f>VLOOKUP($C299,MA!$C$9:$H$138,4,FALSE)</f>
        <v>#N/A</v>
      </c>
      <c r="L299" s="143" t="e">
        <f>VLOOKUP($C299,MA!$C$9:$H$138,5,FALSE)</f>
        <v>#N/A</v>
      </c>
      <c r="M299" s="143" t="e">
        <f>VLOOKUP($C299,MA!$C$9:$H$138,6,FALSE)</f>
        <v>#N/A</v>
      </c>
    </row>
    <row r="300" spans="1:13">
      <c r="A300" s="33" t="s">
        <v>832</v>
      </c>
      <c r="B300" s="33" t="s">
        <v>519</v>
      </c>
      <c r="C300" s="14"/>
      <c r="D300" s="14"/>
      <c r="E300" s="14"/>
      <c r="F300" s="14"/>
      <c r="G300" s="14"/>
      <c r="H300" s="14"/>
      <c r="I300" s="14"/>
      <c r="J300" s="143" t="e">
        <f>VLOOKUP($C300,MA!$C$9:$H$138,3,FALSE)</f>
        <v>#N/A</v>
      </c>
      <c r="K300" s="143" t="e">
        <f>VLOOKUP($C300,MA!$C$9:$H$138,4,FALSE)</f>
        <v>#N/A</v>
      </c>
      <c r="L300" s="143" t="e">
        <f>VLOOKUP($C300,MA!$C$9:$H$138,5,FALSE)</f>
        <v>#N/A</v>
      </c>
      <c r="M300" s="143" t="e">
        <f>VLOOKUP($C300,MA!$C$9:$H$138,6,FALSE)</f>
        <v>#N/A</v>
      </c>
    </row>
    <row r="301" spans="1:13">
      <c r="A301" s="33" t="s">
        <v>833</v>
      </c>
      <c r="B301" s="33" t="s">
        <v>520</v>
      </c>
      <c r="C301" s="14"/>
      <c r="D301" s="14"/>
      <c r="E301" s="14"/>
      <c r="F301" s="14"/>
      <c r="G301" s="14"/>
      <c r="H301" s="14"/>
      <c r="I301" s="14"/>
      <c r="J301" s="143" t="e">
        <f>VLOOKUP($C301,MA!$C$9:$H$138,3,FALSE)</f>
        <v>#N/A</v>
      </c>
      <c r="K301" s="143" t="e">
        <f>VLOOKUP($C301,MA!$C$9:$H$138,4,FALSE)</f>
        <v>#N/A</v>
      </c>
      <c r="L301" s="143" t="e">
        <f>VLOOKUP($C301,MA!$C$9:$H$138,5,FALSE)</f>
        <v>#N/A</v>
      </c>
      <c r="M301" s="143" t="e">
        <f>VLOOKUP($C301,MA!$C$9:$H$138,6,FALSE)</f>
        <v>#N/A</v>
      </c>
    </row>
    <row r="302" spans="1:13">
      <c r="A302" s="33" t="s">
        <v>834</v>
      </c>
      <c r="B302" s="33" t="s">
        <v>521</v>
      </c>
      <c r="C302" s="14"/>
      <c r="D302" s="14"/>
      <c r="E302" s="14"/>
      <c r="F302" s="14"/>
      <c r="G302" s="14"/>
      <c r="H302" s="14"/>
      <c r="I302" s="14"/>
      <c r="J302" s="143" t="e">
        <f>VLOOKUP($C302,MA!$C$9:$H$138,3,FALSE)</f>
        <v>#N/A</v>
      </c>
      <c r="K302" s="143" t="e">
        <f>VLOOKUP($C302,MA!$C$9:$H$138,4,FALSE)</f>
        <v>#N/A</v>
      </c>
      <c r="L302" s="143" t="e">
        <f>VLOOKUP($C302,MA!$C$9:$H$138,5,FALSE)</f>
        <v>#N/A</v>
      </c>
      <c r="M302" s="143" t="e">
        <f>VLOOKUP($C302,MA!$C$9:$H$138,6,FALSE)</f>
        <v>#N/A</v>
      </c>
    </row>
    <row r="303" spans="1:13">
      <c r="A303" s="33" t="s">
        <v>835</v>
      </c>
      <c r="B303" s="33" t="s">
        <v>522</v>
      </c>
      <c r="C303" s="14"/>
      <c r="D303" s="14"/>
      <c r="E303" s="14"/>
      <c r="F303" s="14"/>
      <c r="G303" s="14"/>
      <c r="H303" s="14"/>
      <c r="I303" s="14"/>
      <c r="J303" s="143" t="e">
        <f>VLOOKUP($C303,MA!$C$9:$H$138,3,FALSE)</f>
        <v>#N/A</v>
      </c>
      <c r="K303" s="143" t="e">
        <f>VLOOKUP($C303,MA!$C$9:$H$138,4,FALSE)</f>
        <v>#N/A</v>
      </c>
      <c r="L303" s="143" t="e">
        <f>VLOOKUP($C303,MA!$C$9:$H$138,5,FALSE)</f>
        <v>#N/A</v>
      </c>
      <c r="M303" s="143" t="e">
        <f>VLOOKUP($C303,MA!$C$9:$H$138,6,FALSE)</f>
        <v>#N/A</v>
      </c>
    </row>
    <row r="304" spans="1:13">
      <c r="A304" s="33" t="s">
        <v>836</v>
      </c>
      <c r="B304" s="33" t="s">
        <v>523</v>
      </c>
      <c r="C304" s="14"/>
      <c r="D304" s="14"/>
      <c r="E304" s="14"/>
      <c r="F304" s="14"/>
      <c r="G304" s="14"/>
      <c r="H304" s="14"/>
      <c r="I304" s="14"/>
      <c r="J304" s="143" t="e">
        <f>VLOOKUP($C304,MA!$C$9:$H$138,3,FALSE)</f>
        <v>#N/A</v>
      </c>
      <c r="K304" s="143" t="e">
        <f>VLOOKUP($C304,MA!$C$9:$H$138,4,FALSE)</f>
        <v>#N/A</v>
      </c>
      <c r="L304" s="143" t="e">
        <f>VLOOKUP($C304,MA!$C$9:$H$138,5,FALSE)</f>
        <v>#N/A</v>
      </c>
      <c r="M304" s="143" t="e">
        <f>VLOOKUP($C304,MA!$C$9:$H$138,6,FALSE)</f>
        <v>#N/A</v>
      </c>
    </row>
    <row r="305" spans="1:13">
      <c r="A305" s="33" t="s">
        <v>837</v>
      </c>
      <c r="B305" s="33" t="s">
        <v>114</v>
      </c>
      <c r="C305" s="14" t="s">
        <v>85</v>
      </c>
      <c r="D305" s="14"/>
      <c r="E305" s="14"/>
      <c r="F305" s="14"/>
      <c r="G305" s="14"/>
      <c r="H305" s="14"/>
      <c r="I305" s="14"/>
      <c r="J305" s="143">
        <f>VLOOKUP($C305,MA!$C$9:$H$138,3,FALSE)</f>
        <v>473.40000000000003</v>
      </c>
      <c r="K305" s="143">
        <f>VLOOKUP($C305,MA!$C$9:$H$138,4,FALSE)</f>
        <v>420.8</v>
      </c>
      <c r="L305" s="143">
        <f>VLOOKUP($C305,MA!$C$9:$H$138,5,FALSE)</f>
        <v>368.2</v>
      </c>
      <c r="M305" s="143">
        <f>VLOOKUP($C305,MA!$C$9:$H$138,6,FALSE)</f>
        <v>263</v>
      </c>
    </row>
    <row r="306" spans="1:13">
      <c r="A306" s="33" t="s">
        <v>838</v>
      </c>
      <c r="B306" s="33" t="s">
        <v>524</v>
      </c>
      <c r="C306" s="14" t="s">
        <v>218</v>
      </c>
      <c r="D306" s="14"/>
      <c r="E306" s="14"/>
      <c r="F306" s="14"/>
      <c r="G306" s="14"/>
      <c r="H306" s="14"/>
      <c r="I306" s="14"/>
      <c r="J306" s="143">
        <f>VLOOKUP($C306,MA!$C$9:$H$138,3,FALSE)</f>
        <v>356.40000000000003</v>
      </c>
      <c r="K306" s="143">
        <f>VLOOKUP($C306,MA!$C$9:$H$138,4,FALSE)</f>
        <v>316.8</v>
      </c>
      <c r="L306" s="143">
        <f>VLOOKUP($C306,MA!$C$9:$H$138,5,FALSE)</f>
        <v>277.2</v>
      </c>
      <c r="M306" s="143">
        <f>VLOOKUP($C306,MA!$C$9:$H$138,6,FALSE)</f>
        <v>198</v>
      </c>
    </row>
    <row r="307" spans="1:13">
      <c r="A307" s="33" t="s">
        <v>839</v>
      </c>
      <c r="B307" s="33" t="s">
        <v>525</v>
      </c>
      <c r="C307" s="14"/>
      <c r="D307" s="14"/>
      <c r="E307" s="14"/>
      <c r="F307" s="14"/>
      <c r="G307" s="14"/>
      <c r="H307" s="14"/>
      <c r="I307" s="14"/>
      <c r="J307" s="143" t="e">
        <f>VLOOKUP($C307,MA!$C$9:$H$138,3,FALSE)</f>
        <v>#N/A</v>
      </c>
      <c r="K307" s="143" t="e">
        <f>VLOOKUP($C307,MA!$C$9:$H$138,4,FALSE)</f>
        <v>#N/A</v>
      </c>
      <c r="L307" s="143" t="e">
        <f>VLOOKUP($C307,MA!$C$9:$H$138,5,FALSE)</f>
        <v>#N/A</v>
      </c>
      <c r="M307" s="143" t="e">
        <f>VLOOKUP($C307,MA!$C$9:$H$138,6,FALSE)</f>
        <v>#N/A</v>
      </c>
    </row>
    <row r="308" spans="1:13">
      <c r="A308" s="33" t="s">
        <v>840</v>
      </c>
      <c r="B308" s="33" t="s">
        <v>526</v>
      </c>
      <c r="C308" s="14"/>
      <c r="D308" s="14"/>
      <c r="E308" s="14"/>
      <c r="F308" s="14"/>
      <c r="G308" s="14"/>
      <c r="H308" s="14"/>
      <c r="I308" s="14"/>
      <c r="J308" s="143" t="e">
        <f>VLOOKUP($C308,MA!$C$9:$H$138,3,FALSE)</f>
        <v>#N/A</v>
      </c>
      <c r="K308" s="143" t="e">
        <f>VLOOKUP($C308,MA!$C$9:$H$138,4,FALSE)</f>
        <v>#N/A</v>
      </c>
      <c r="L308" s="143" t="e">
        <f>VLOOKUP($C308,MA!$C$9:$H$138,5,FALSE)</f>
        <v>#N/A</v>
      </c>
      <c r="M308" s="143" t="e">
        <f>VLOOKUP($C308,MA!$C$9:$H$138,6,FALSE)</f>
        <v>#N/A</v>
      </c>
    </row>
    <row r="309" spans="1:13">
      <c r="A309" s="33" t="s">
        <v>841</v>
      </c>
      <c r="B309" s="33" t="s">
        <v>527</v>
      </c>
      <c r="C309" s="14"/>
      <c r="D309" s="14"/>
      <c r="E309" s="14"/>
      <c r="F309" s="14"/>
      <c r="G309" s="14"/>
      <c r="H309" s="14"/>
      <c r="I309" s="14"/>
      <c r="J309" s="143" t="e">
        <f>VLOOKUP($C309,MA!$C$9:$H$138,3,FALSE)</f>
        <v>#N/A</v>
      </c>
      <c r="K309" s="143" t="e">
        <f>VLOOKUP($C309,MA!$C$9:$H$138,4,FALSE)</f>
        <v>#N/A</v>
      </c>
      <c r="L309" s="143" t="e">
        <f>VLOOKUP($C309,MA!$C$9:$H$138,5,FALSE)</f>
        <v>#N/A</v>
      </c>
      <c r="M309" s="143" t="e">
        <f>VLOOKUP($C309,MA!$C$9:$H$138,6,FALSE)</f>
        <v>#N/A</v>
      </c>
    </row>
    <row r="310" spans="1:13">
      <c r="A310" s="33" t="s">
        <v>842</v>
      </c>
      <c r="B310" s="33" t="s">
        <v>528</v>
      </c>
      <c r="C310" s="14"/>
      <c r="D310" s="14"/>
      <c r="E310" s="14"/>
      <c r="F310" s="14"/>
      <c r="G310" s="14"/>
      <c r="H310" s="14"/>
      <c r="I310" s="14"/>
      <c r="J310" s="143" t="e">
        <f>VLOOKUP($C310,MA!$C$9:$H$138,3,FALSE)</f>
        <v>#N/A</v>
      </c>
      <c r="K310" s="143" t="e">
        <f>VLOOKUP($C310,MA!$C$9:$H$138,4,FALSE)</f>
        <v>#N/A</v>
      </c>
      <c r="L310" s="143" t="e">
        <f>VLOOKUP($C310,MA!$C$9:$H$138,5,FALSE)</f>
        <v>#N/A</v>
      </c>
      <c r="M310" s="143" t="e">
        <f>VLOOKUP($C310,MA!$C$9:$H$138,6,FALSE)</f>
        <v>#N/A</v>
      </c>
    </row>
    <row r="311" spans="1:13">
      <c r="A311" s="33" t="s">
        <v>843</v>
      </c>
      <c r="B311" s="33" t="s">
        <v>529</v>
      </c>
      <c r="C311" s="14"/>
      <c r="D311" s="14"/>
      <c r="E311" s="14"/>
      <c r="F311" s="14"/>
      <c r="G311" s="14"/>
      <c r="H311" s="14"/>
      <c r="I311" s="14"/>
      <c r="J311" s="143" t="e">
        <f>VLOOKUP($C311,MA!$C$9:$H$138,3,FALSE)</f>
        <v>#N/A</v>
      </c>
      <c r="K311" s="143" t="e">
        <f>VLOOKUP($C311,MA!$C$9:$H$138,4,FALSE)</f>
        <v>#N/A</v>
      </c>
      <c r="L311" s="143" t="e">
        <f>VLOOKUP($C311,MA!$C$9:$H$138,5,FALSE)</f>
        <v>#N/A</v>
      </c>
      <c r="M311" s="143" t="e">
        <f>VLOOKUP($C311,MA!$C$9:$H$138,6,FALSE)</f>
        <v>#N/A</v>
      </c>
    </row>
    <row r="312" spans="1:13">
      <c r="A312" s="33" t="s">
        <v>844</v>
      </c>
      <c r="B312" s="33" t="s">
        <v>530</v>
      </c>
      <c r="C312" s="14"/>
      <c r="D312" s="14"/>
      <c r="E312" s="14"/>
      <c r="F312" s="14"/>
      <c r="G312" s="14"/>
      <c r="H312" s="14"/>
      <c r="I312" s="14"/>
      <c r="J312" s="143" t="e">
        <f>VLOOKUP($C312,MA!$C$9:$H$138,3,FALSE)</f>
        <v>#N/A</v>
      </c>
      <c r="K312" s="143" t="e">
        <f>VLOOKUP($C312,MA!$C$9:$H$138,4,FALSE)</f>
        <v>#N/A</v>
      </c>
      <c r="L312" s="143" t="e">
        <f>VLOOKUP($C312,MA!$C$9:$H$138,5,FALSE)</f>
        <v>#N/A</v>
      </c>
      <c r="M312" s="143" t="e">
        <f>VLOOKUP($C312,MA!$C$9:$H$138,6,FALSE)</f>
        <v>#N/A</v>
      </c>
    </row>
    <row r="313" spans="1:13">
      <c r="A313" s="33" t="s">
        <v>845</v>
      </c>
      <c r="B313" s="33" t="s">
        <v>531</v>
      </c>
      <c r="C313" s="14"/>
      <c r="D313" s="14"/>
      <c r="E313" s="14"/>
      <c r="F313" s="14"/>
      <c r="G313" s="14"/>
      <c r="H313" s="14"/>
      <c r="I313" s="14"/>
      <c r="J313" s="143" t="e">
        <f>VLOOKUP($C313,MA!$C$9:$H$138,3,FALSE)</f>
        <v>#N/A</v>
      </c>
      <c r="K313" s="143" t="e">
        <f>VLOOKUP($C313,MA!$C$9:$H$138,4,FALSE)</f>
        <v>#N/A</v>
      </c>
      <c r="L313" s="143" t="e">
        <f>VLOOKUP($C313,MA!$C$9:$H$138,5,FALSE)</f>
        <v>#N/A</v>
      </c>
      <c r="M313" s="143" t="e">
        <f>VLOOKUP($C313,MA!$C$9:$H$138,6,FALSE)</f>
        <v>#N/A</v>
      </c>
    </row>
    <row r="314" spans="1:13">
      <c r="A314" s="33" t="s">
        <v>846</v>
      </c>
      <c r="B314" s="33" t="s">
        <v>532</v>
      </c>
      <c r="C314" s="14"/>
      <c r="D314" s="14"/>
      <c r="E314" s="14"/>
      <c r="F314" s="14"/>
      <c r="G314" s="14"/>
      <c r="H314" s="14"/>
      <c r="I314" s="14"/>
      <c r="J314" s="143" t="e">
        <f>VLOOKUP($C314,MA!$C$9:$H$138,3,FALSE)</f>
        <v>#N/A</v>
      </c>
      <c r="K314" s="143" t="e">
        <f>VLOOKUP($C314,MA!$C$9:$H$138,4,FALSE)</f>
        <v>#N/A</v>
      </c>
      <c r="L314" s="143" t="e">
        <f>VLOOKUP($C314,MA!$C$9:$H$138,5,FALSE)</f>
        <v>#N/A</v>
      </c>
      <c r="M314" s="143" t="e">
        <f>VLOOKUP($C314,MA!$C$9:$H$138,6,FALSE)</f>
        <v>#N/A</v>
      </c>
    </row>
    <row r="315" spans="1:13">
      <c r="A315" s="33" t="s">
        <v>847</v>
      </c>
      <c r="B315" s="33" t="s">
        <v>533</v>
      </c>
      <c r="C315" s="14"/>
      <c r="D315" s="14"/>
      <c r="E315" s="14"/>
      <c r="F315" s="14"/>
      <c r="G315" s="14"/>
      <c r="H315" s="14"/>
      <c r="I315" s="14"/>
      <c r="J315" s="143" t="e">
        <f>VLOOKUP($C315,MA!$C$9:$H$138,3,FALSE)</f>
        <v>#N/A</v>
      </c>
      <c r="K315" s="143" t="e">
        <f>VLOOKUP($C315,MA!$C$9:$H$138,4,FALSE)</f>
        <v>#N/A</v>
      </c>
      <c r="L315" s="143" t="e">
        <f>VLOOKUP($C315,MA!$C$9:$H$138,5,FALSE)</f>
        <v>#N/A</v>
      </c>
      <c r="M315" s="143" t="e">
        <f>VLOOKUP($C315,MA!$C$9:$H$138,6,FALSE)</f>
        <v>#N/A</v>
      </c>
    </row>
    <row r="316" spans="1:13">
      <c r="A316" s="33" t="s">
        <v>848</v>
      </c>
      <c r="B316" s="33" t="s">
        <v>534</v>
      </c>
      <c r="C316" s="14"/>
      <c r="D316" s="14"/>
      <c r="E316" s="14"/>
      <c r="F316" s="14"/>
      <c r="G316" s="14"/>
      <c r="H316" s="14"/>
      <c r="I316" s="14"/>
      <c r="J316" s="143" t="e">
        <f>VLOOKUP($C316,MA!$C$9:$H$138,3,FALSE)</f>
        <v>#N/A</v>
      </c>
      <c r="K316" s="143" t="e">
        <f>VLOOKUP($C316,MA!$C$9:$H$138,4,FALSE)</f>
        <v>#N/A</v>
      </c>
      <c r="L316" s="143" t="e">
        <f>VLOOKUP($C316,MA!$C$9:$H$138,5,FALSE)</f>
        <v>#N/A</v>
      </c>
      <c r="M316" s="143" t="e">
        <f>VLOOKUP($C316,MA!$C$9:$H$138,6,FALSE)</f>
        <v>#N/A</v>
      </c>
    </row>
    <row r="317" spans="1:13">
      <c r="A317" s="33" t="s">
        <v>849</v>
      </c>
      <c r="B317" s="33" t="s">
        <v>535</v>
      </c>
      <c r="C317" s="14"/>
      <c r="D317" s="14"/>
      <c r="E317" s="14"/>
      <c r="F317" s="14"/>
      <c r="G317" s="14"/>
      <c r="H317" s="14"/>
      <c r="I317" s="14"/>
      <c r="J317" s="143" t="e">
        <f>VLOOKUP($C317,MA!$C$9:$H$138,3,FALSE)</f>
        <v>#N/A</v>
      </c>
      <c r="K317" s="143" t="e">
        <f>VLOOKUP($C317,MA!$C$9:$H$138,4,FALSE)</f>
        <v>#N/A</v>
      </c>
      <c r="L317" s="143" t="e">
        <f>VLOOKUP($C317,MA!$C$9:$H$138,5,FALSE)</f>
        <v>#N/A</v>
      </c>
      <c r="M317" s="143" t="e">
        <f>VLOOKUP($C317,MA!$C$9:$H$138,6,FALSE)</f>
        <v>#N/A</v>
      </c>
    </row>
    <row r="318" spans="1:13">
      <c r="A318" s="33" t="s">
        <v>850</v>
      </c>
      <c r="B318" s="33" t="s">
        <v>536</v>
      </c>
      <c r="C318" s="14"/>
      <c r="D318" s="14"/>
      <c r="E318" s="14"/>
      <c r="F318" s="14"/>
      <c r="G318" s="14"/>
      <c r="H318" s="14"/>
      <c r="I318" s="14"/>
      <c r="J318" s="143" t="e">
        <f>VLOOKUP($C318,MA!$C$9:$H$138,3,FALSE)</f>
        <v>#N/A</v>
      </c>
      <c r="K318" s="143" t="e">
        <f>VLOOKUP($C318,MA!$C$9:$H$138,4,FALSE)</f>
        <v>#N/A</v>
      </c>
      <c r="L318" s="143" t="e">
        <f>VLOOKUP($C318,MA!$C$9:$H$138,5,FALSE)</f>
        <v>#N/A</v>
      </c>
      <c r="M318" s="143" t="e">
        <f>VLOOKUP($C318,MA!$C$9:$H$138,6,FALSE)</f>
        <v>#N/A</v>
      </c>
    </row>
    <row r="319" spans="1:13">
      <c r="A319" s="33" t="s">
        <v>851</v>
      </c>
      <c r="B319" s="33" t="s">
        <v>537</v>
      </c>
      <c r="C319" s="14"/>
      <c r="D319" s="14"/>
      <c r="E319" s="14"/>
      <c r="F319" s="14"/>
      <c r="G319" s="14"/>
      <c r="H319" s="14"/>
      <c r="I319" s="14"/>
      <c r="J319" s="143" t="e">
        <f>VLOOKUP($C319,MA!$C$9:$H$138,3,FALSE)</f>
        <v>#N/A</v>
      </c>
      <c r="K319" s="143" t="e">
        <f>VLOOKUP($C319,MA!$C$9:$H$138,4,FALSE)</f>
        <v>#N/A</v>
      </c>
      <c r="L319" s="143" t="e">
        <f>VLOOKUP($C319,MA!$C$9:$H$138,5,FALSE)</f>
        <v>#N/A</v>
      </c>
      <c r="M319" s="143" t="e">
        <f>VLOOKUP($C319,MA!$C$9:$H$138,6,FALSE)</f>
        <v>#N/A</v>
      </c>
    </row>
    <row r="320" spans="1:13">
      <c r="A320" s="33" t="s">
        <v>632</v>
      </c>
      <c r="B320" s="33" t="s">
        <v>538</v>
      </c>
      <c r="C320" s="14"/>
      <c r="D320" s="14"/>
      <c r="E320" s="14"/>
      <c r="F320" s="14"/>
      <c r="G320" s="14"/>
      <c r="H320" s="14"/>
      <c r="I320" s="14"/>
      <c r="J320" s="143" t="e">
        <f>VLOOKUP($C320,MA!$C$9:$H$138,3,FALSE)</f>
        <v>#N/A</v>
      </c>
      <c r="K320" s="143" t="e">
        <f>VLOOKUP($C320,MA!$C$9:$H$138,4,FALSE)</f>
        <v>#N/A</v>
      </c>
      <c r="L320" s="143" t="e">
        <f>VLOOKUP($C320,MA!$C$9:$H$138,5,FALSE)</f>
        <v>#N/A</v>
      </c>
      <c r="M320" s="143" t="e">
        <f>VLOOKUP($C320,MA!$C$9:$H$138,6,FALSE)</f>
        <v>#N/A</v>
      </c>
    </row>
    <row r="321" spans="1:13">
      <c r="A321" s="33" t="s">
        <v>852</v>
      </c>
      <c r="B321" s="33" t="s">
        <v>138</v>
      </c>
      <c r="C321" s="14"/>
      <c r="D321" s="14"/>
      <c r="E321" s="14"/>
      <c r="F321" s="14"/>
      <c r="G321" s="14"/>
      <c r="H321" s="14"/>
      <c r="I321" s="14"/>
      <c r="J321" s="143" t="e">
        <f>VLOOKUP($C321,MA!$C$9:$H$138,3,FALSE)</f>
        <v>#N/A</v>
      </c>
      <c r="K321" s="143" t="e">
        <f>VLOOKUP($C321,MA!$C$9:$H$138,4,FALSE)</f>
        <v>#N/A</v>
      </c>
      <c r="L321" s="143" t="e">
        <f>VLOOKUP($C321,MA!$C$9:$H$138,5,FALSE)</f>
        <v>#N/A</v>
      </c>
      <c r="M321" s="143" t="e">
        <f>VLOOKUP($C321,MA!$C$9:$H$138,6,FALSE)</f>
        <v>#N/A</v>
      </c>
    </row>
  </sheetData>
  <autoFilter ref="A4:M321"/>
  <mergeCells count="6">
    <mergeCell ref="B1:C1"/>
    <mergeCell ref="E1:E3"/>
    <mergeCell ref="H1:H3"/>
    <mergeCell ref="I1:I3"/>
    <mergeCell ref="B2:C2"/>
    <mergeCell ref="B3:C3"/>
  </mergeCells>
  <conditionalFormatting sqref="D5:H321">
    <cfRule type="cellIs" priority="1" operator="lessThan">
      <formula>$M5</formula>
    </cfRule>
    <cfRule type="cellIs" dxfId="19" priority="2" operator="greaterThanOrEqual">
      <formula>$J5</formula>
    </cfRule>
    <cfRule type="cellIs" dxfId="18" priority="3" operator="between">
      <formula>$K5</formula>
      <formula>$J5</formula>
    </cfRule>
    <cfRule type="cellIs" dxfId="17" priority="4" operator="between">
      <formula>$L5</formula>
      <formula>$K5</formula>
    </cfRule>
    <cfRule type="cellIs" dxfId="16" priority="5" operator="between">
      <formula>$M5</formula>
      <formula>$L5</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UAR!$C$9:$C$138</xm:f>
          </x14:formula1>
          <xm:sqref>C5:C321</xm:sqref>
        </x14:dataValidation>
      </x14:dataValidations>
    </ext>
  </extLst>
</worksheet>
</file>

<file path=xl/worksheets/sheet5.xml><?xml version="1.0" encoding="utf-8"?>
<worksheet xmlns="http://schemas.openxmlformats.org/spreadsheetml/2006/main" xmlns:r="http://schemas.openxmlformats.org/officeDocument/2006/relationships">
  <sheetPr>
    <tabColor rgb="FF00FFFF"/>
  </sheetPr>
  <dimension ref="A1:M139"/>
  <sheetViews>
    <sheetView zoomScale="110" zoomScaleNormal="110" workbookViewId="0">
      <pane ySplit="8" topLeftCell="A99" activePane="bottomLeft" state="frozen"/>
      <selection activeCell="C1" sqref="C1:C1048576"/>
      <selection pane="bottomLeft" activeCell="A135" sqref="A135"/>
    </sheetView>
  </sheetViews>
  <sheetFormatPr defaultRowHeight="12"/>
  <cols>
    <col min="1" max="1" width="45.42578125" style="21" bestFit="1" customWidth="1"/>
    <col min="2" max="2" width="18.140625" style="21" bestFit="1" customWidth="1"/>
    <col min="3" max="3" width="18.140625" style="21" customWidth="1"/>
    <col min="4" max="8" width="15.7109375" style="29" customWidth="1"/>
    <col min="9" max="16384" width="9.140625" style="21"/>
  </cols>
  <sheetData>
    <row r="1" spans="1:13" ht="15.75">
      <c r="A1" s="46" t="s">
        <v>1</v>
      </c>
      <c r="B1" s="20"/>
      <c r="C1" s="20"/>
      <c r="D1" s="233" t="s">
        <v>159</v>
      </c>
      <c r="E1" s="234"/>
      <c r="F1" s="234"/>
      <c r="G1" s="234"/>
      <c r="H1" s="235"/>
    </row>
    <row r="2" spans="1:13" ht="12.75">
      <c r="A2" s="47" t="s">
        <v>35</v>
      </c>
      <c r="B2" s="20"/>
      <c r="C2" s="20"/>
      <c r="D2" s="236" t="s">
        <v>158</v>
      </c>
      <c r="E2" s="237"/>
      <c r="F2" s="237"/>
      <c r="G2" s="237"/>
      <c r="H2" s="238"/>
    </row>
    <row r="3" spans="1:13">
      <c r="B3" s="20"/>
      <c r="C3" s="20"/>
      <c r="D3" s="239"/>
      <c r="E3" s="240"/>
      <c r="F3" s="240"/>
      <c r="G3" s="240"/>
      <c r="H3" s="241"/>
    </row>
    <row r="4" spans="1:13">
      <c r="B4" s="20"/>
      <c r="C4" s="20"/>
      <c r="D4" s="242" t="s">
        <v>40</v>
      </c>
      <c r="E4" s="243"/>
      <c r="F4" s="243"/>
      <c r="G4" s="243"/>
      <c r="H4" s="244"/>
    </row>
    <row r="5" spans="1:13">
      <c r="B5" s="20"/>
      <c r="C5" s="20"/>
      <c r="D5" s="245"/>
      <c r="E5" s="246"/>
      <c r="F5" s="246"/>
      <c r="G5" s="246"/>
      <c r="H5" s="247"/>
    </row>
    <row r="6" spans="1:13" ht="25.5">
      <c r="A6" s="48" t="s">
        <v>152</v>
      </c>
      <c r="B6" s="20"/>
      <c r="C6" s="20"/>
      <c r="D6" s="219" t="s">
        <v>39</v>
      </c>
      <c r="E6" s="220"/>
      <c r="F6" s="220"/>
      <c r="G6" s="220"/>
      <c r="H6" s="221"/>
    </row>
    <row r="7" spans="1:13" ht="12.75">
      <c r="A7" s="58"/>
      <c r="B7" s="49"/>
      <c r="C7" s="49"/>
      <c r="D7" s="248" t="s">
        <v>30</v>
      </c>
      <c r="E7" s="50" t="s">
        <v>4</v>
      </c>
      <c r="F7" s="50" t="s">
        <v>5</v>
      </c>
      <c r="G7" s="50" t="s">
        <v>6</v>
      </c>
      <c r="H7" s="50" t="s">
        <v>7</v>
      </c>
    </row>
    <row r="8" spans="1:13" ht="13.5" thickBot="1">
      <c r="A8" s="82" t="s">
        <v>3</v>
      </c>
      <c r="B8" s="82" t="s">
        <v>9</v>
      </c>
      <c r="C8" s="82"/>
      <c r="D8" s="249"/>
      <c r="E8" s="83">
        <v>0.9</v>
      </c>
      <c r="F8" s="83">
        <v>0.8</v>
      </c>
      <c r="G8" s="83">
        <v>0.7</v>
      </c>
      <c r="H8" s="83">
        <v>0.5</v>
      </c>
    </row>
    <row r="9" spans="1:13" ht="12.75">
      <c r="A9" s="89" t="s">
        <v>10</v>
      </c>
      <c r="B9" s="90" t="s">
        <v>11</v>
      </c>
      <c r="C9" s="90" t="s">
        <v>177</v>
      </c>
      <c r="D9" s="115">
        <v>534</v>
      </c>
      <c r="E9" s="92">
        <f>D9*E8</f>
        <v>480.6</v>
      </c>
      <c r="F9" s="92">
        <f>D9*F8</f>
        <v>427.20000000000005</v>
      </c>
      <c r="G9" s="92">
        <f>D9*G8</f>
        <v>373.79999999999995</v>
      </c>
      <c r="H9" s="93">
        <f>D9*H8</f>
        <v>267</v>
      </c>
      <c r="I9" s="122"/>
      <c r="J9" s="122"/>
      <c r="K9" s="122"/>
      <c r="L9" s="122"/>
      <c r="M9" s="122"/>
    </row>
    <row r="10" spans="1:13" ht="12.75">
      <c r="A10" s="94"/>
      <c r="B10" s="52" t="s">
        <v>12</v>
      </c>
      <c r="C10" s="52" t="s">
        <v>178</v>
      </c>
      <c r="D10" s="59">
        <v>490</v>
      </c>
      <c r="E10" s="54">
        <f>D10*E8</f>
        <v>441</v>
      </c>
      <c r="F10" s="54">
        <f>D10*F8</f>
        <v>392</v>
      </c>
      <c r="G10" s="54">
        <f>D10*G8</f>
        <v>343</v>
      </c>
      <c r="H10" s="95">
        <f>D10*H8</f>
        <v>245</v>
      </c>
      <c r="I10" s="122"/>
      <c r="J10" s="122"/>
      <c r="K10" s="122"/>
      <c r="L10" s="122"/>
      <c r="M10" s="122"/>
    </row>
    <row r="11" spans="1:13" ht="12.75">
      <c r="A11" s="94"/>
      <c r="B11" s="52" t="s">
        <v>13</v>
      </c>
      <c r="C11" s="52" t="s">
        <v>66</v>
      </c>
      <c r="D11" s="53">
        <v>498</v>
      </c>
      <c r="E11" s="54">
        <f>D11*E8</f>
        <v>448.2</v>
      </c>
      <c r="F11" s="54">
        <f>D11*F8</f>
        <v>398.40000000000003</v>
      </c>
      <c r="G11" s="54">
        <f>D11*G8</f>
        <v>348.59999999999997</v>
      </c>
      <c r="H11" s="95">
        <f>D11*H8</f>
        <v>249</v>
      </c>
      <c r="I11" s="122"/>
      <c r="J11" s="122"/>
      <c r="K11" s="122"/>
      <c r="L11" s="122"/>
      <c r="M11" s="122"/>
    </row>
    <row r="12" spans="1:13" ht="12.75">
      <c r="A12" s="94"/>
      <c r="B12" s="52" t="s">
        <v>14</v>
      </c>
      <c r="C12" s="52" t="s">
        <v>86</v>
      </c>
      <c r="D12" s="53">
        <v>470</v>
      </c>
      <c r="E12" s="54">
        <f>D12*E$8</f>
        <v>423</v>
      </c>
      <c r="F12" s="54">
        <f>D12*F$8</f>
        <v>376</v>
      </c>
      <c r="G12" s="54">
        <f>D12*G$8</f>
        <v>329</v>
      </c>
      <c r="H12" s="95">
        <f>D12*H$8</f>
        <v>235</v>
      </c>
      <c r="I12" s="122"/>
      <c r="J12" s="122"/>
      <c r="K12" s="122"/>
      <c r="L12" s="122"/>
      <c r="M12" s="122"/>
    </row>
    <row r="13" spans="1:13" ht="12.75">
      <c r="A13" s="94"/>
      <c r="B13" s="52" t="s">
        <v>174</v>
      </c>
      <c r="C13" s="52" t="s">
        <v>180</v>
      </c>
      <c r="D13" s="53"/>
      <c r="E13" s="54">
        <f t="shared" ref="E13:E14" si="0">D13*E$8</f>
        <v>0</v>
      </c>
      <c r="F13" s="54">
        <f t="shared" ref="F13:F14" si="1">D13*F$8</f>
        <v>0</v>
      </c>
      <c r="G13" s="54">
        <f t="shared" ref="G13:G14" si="2">D13*G$8</f>
        <v>0</v>
      </c>
      <c r="H13" s="95">
        <f t="shared" ref="H13:H14" si="3">D13*H$8</f>
        <v>0</v>
      </c>
      <c r="I13" s="122"/>
      <c r="J13" s="122"/>
      <c r="K13" s="122"/>
      <c r="L13" s="122"/>
      <c r="M13" s="122"/>
    </row>
    <row r="14" spans="1:13" ht="12.75">
      <c r="A14" s="94"/>
      <c r="B14" s="52" t="s">
        <v>175</v>
      </c>
      <c r="C14" s="52" t="s">
        <v>179</v>
      </c>
      <c r="D14" s="53"/>
      <c r="E14" s="54">
        <f t="shared" si="0"/>
        <v>0</v>
      </c>
      <c r="F14" s="54">
        <f t="shared" si="1"/>
        <v>0</v>
      </c>
      <c r="G14" s="54">
        <f t="shared" si="2"/>
        <v>0</v>
      </c>
      <c r="H14" s="95">
        <f t="shared" si="3"/>
        <v>0</v>
      </c>
      <c r="I14" s="122"/>
      <c r="J14" s="122"/>
      <c r="K14" s="122"/>
      <c r="L14" s="122"/>
      <c r="M14" s="122"/>
    </row>
    <row r="15" spans="1:13" ht="12.75">
      <c r="A15" s="94"/>
      <c r="B15" s="52" t="s">
        <v>15</v>
      </c>
      <c r="C15" s="52" t="s">
        <v>181</v>
      </c>
      <c r="D15" s="59">
        <v>548</v>
      </c>
      <c r="E15" s="54">
        <f>D15*E8</f>
        <v>493.2</v>
      </c>
      <c r="F15" s="54">
        <f>D15*F8</f>
        <v>438.40000000000003</v>
      </c>
      <c r="G15" s="54">
        <f>D15*G8</f>
        <v>383.59999999999997</v>
      </c>
      <c r="H15" s="95">
        <f>D15*H8</f>
        <v>274</v>
      </c>
      <c r="I15" s="122"/>
      <c r="J15" s="122"/>
      <c r="K15" s="122"/>
      <c r="L15" s="122"/>
      <c r="M15" s="122"/>
    </row>
    <row r="16" spans="1:13" ht="12.75">
      <c r="A16" s="94"/>
      <c r="B16" s="52" t="s">
        <v>27</v>
      </c>
      <c r="C16" s="52" t="s">
        <v>49</v>
      </c>
      <c r="D16" s="53">
        <v>268</v>
      </c>
      <c r="E16" s="54">
        <f>D16*E8</f>
        <v>241.20000000000002</v>
      </c>
      <c r="F16" s="54">
        <f>D16*F8</f>
        <v>214.4</v>
      </c>
      <c r="G16" s="54">
        <f>D16*G8</f>
        <v>187.6</v>
      </c>
      <c r="H16" s="95">
        <f>D16*H8</f>
        <v>134</v>
      </c>
      <c r="I16" s="122"/>
      <c r="J16" s="122"/>
      <c r="K16" s="122"/>
      <c r="L16" s="122"/>
      <c r="M16" s="122"/>
    </row>
    <row r="17" spans="1:13" ht="12.75">
      <c r="A17" s="94"/>
      <c r="B17" s="52" t="s">
        <v>17</v>
      </c>
      <c r="C17" s="52" t="s">
        <v>48</v>
      </c>
      <c r="D17" s="53">
        <v>482</v>
      </c>
      <c r="E17" s="54">
        <f>D17*E8</f>
        <v>433.8</v>
      </c>
      <c r="F17" s="54">
        <f>D17*F8</f>
        <v>385.6</v>
      </c>
      <c r="G17" s="54">
        <f>D17*G8</f>
        <v>337.4</v>
      </c>
      <c r="H17" s="95">
        <f>D17*H8</f>
        <v>241</v>
      </c>
      <c r="I17" s="122"/>
      <c r="J17" s="122"/>
      <c r="K17" s="122"/>
      <c r="L17" s="122"/>
      <c r="M17" s="122"/>
    </row>
    <row r="18" spans="1:13" ht="13.5" thickBot="1">
      <c r="A18" s="96"/>
      <c r="B18" s="97" t="s">
        <v>18</v>
      </c>
      <c r="C18" s="97" t="s">
        <v>60</v>
      </c>
      <c r="D18" s="98">
        <v>158</v>
      </c>
      <c r="E18" s="99">
        <f>D18*E8</f>
        <v>142.20000000000002</v>
      </c>
      <c r="F18" s="99">
        <f>D18*F8</f>
        <v>126.4</v>
      </c>
      <c r="G18" s="99">
        <f>D18*G8</f>
        <v>110.6</v>
      </c>
      <c r="H18" s="100">
        <f>D18*H8</f>
        <v>79</v>
      </c>
      <c r="I18" s="122"/>
      <c r="J18" s="122"/>
      <c r="K18" s="122"/>
      <c r="L18" s="122"/>
      <c r="M18" s="122"/>
    </row>
    <row r="19" spans="1:13" ht="12.75">
      <c r="A19" s="89" t="s">
        <v>19</v>
      </c>
      <c r="B19" s="90" t="s">
        <v>11</v>
      </c>
      <c r="C19" s="90" t="s">
        <v>128</v>
      </c>
      <c r="D19" s="115">
        <v>542</v>
      </c>
      <c r="E19" s="92">
        <f>D19*E8</f>
        <v>487.8</v>
      </c>
      <c r="F19" s="92">
        <f>D19*F8</f>
        <v>433.6</v>
      </c>
      <c r="G19" s="92">
        <f>D19*G8</f>
        <v>379.4</v>
      </c>
      <c r="H19" s="93">
        <f>D19*H8</f>
        <v>271</v>
      </c>
      <c r="I19" s="122"/>
      <c r="J19" s="122"/>
      <c r="K19" s="122"/>
      <c r="L19" s="122"/>
      <c r="M19" s="122"/>
    </row>
    <row r="20" spans="1:13" ht="12.75">
      <c r="A20" s="94"/>
      <c r="B20" s="52" t="s">
        <v>12</v>
      </c>
      <c r="C20" s="52" t="s">
        <v>182</v>
      </c>
      <c r="D20" s="59">
        <v>530</v>
      </c>
      <c r="E20" s="54">
        <f>D20*E8</f>
        <v>477</v>
      </c>
      <c r="F20" s="54">
        <f>D20*F8</f>
        <v>424</v>
      </c>
      <c r="G20" s="54">
        <f>D20*G8</f>
        <v>371</v>
      </c>
      <c r="H20" s="95">
        <f>D20*H8</f>
        <v>265</v>
      </c>
      <c r="I20" s="122"/>
      <c r="J20" s="122"/>
      <c r="K20" s="122"/>
      <c r="L20" s="122"/>
      <c r="M20" s="122"/>
    </row>
    <row r="21" spans="1:13" ht="12.75">
      <c r="A21" s="94"/>
      <c r="B21" s="52" t="s">
        <v>13</v>
      </c>
      <c r="C21" s="52" t="s">
        <v>183</v>
      </c>
      <c r="D21" s="53">
        <v>518</v>
      </c>
      <c r="E21" s="54">
        <f>D21*E8</f>
        <v>466.2</v>
      </c>
      <c r="F21" s="54">
        <f>D21*F8</f>
        <v>414.40000000000003</v>
      </c>
      <c r="G21" s="54">
        <f>D21*G8</f>
        <v>362.59999999999997</v>
      </c>
      <c r="H21" s="95">
        <f>D21*H8</f>
        <v>259</v>
      </c>
      <c r="I21" s="122"/>
      <c r="J21" s="122"/>
      <c r="K21" s="122"/>
      <c r="L21" s="122"/>
      <c r="M21" s="122"/>
    </row>
    <row r="22" spans="1:13" ht="12.75">
      <c r="A22" s="94"/>
      <c r="B22" s="52" t="s">
        <v>14</v>
      </c>
      <c r="C22" s="52" t="s">
        <v>184</v>
      </c>
      <c r="D22" s="59">
        <v>546</v>
      </c>
      <c r="E22" s="54">
        <f>D22*E8</f>
        <v>491.40000000000003</v>
      </c>
      <c r="F22" s="54">
        <f>D22*F8</f>
        <v>436.8</v>
      </c>
      <c r="G22" s="54">
        <f>D22*G8</f>
        <v>382.2</v>
      </c>
      <c r="H22" s="95">
        <f>D22*H8</f>
        <v>273</v>
      </c>
      <c r="I22" s="122"/>
      <c r="J22" s="122"/>
      <c r="K22" s="122"/>
      <c r="L22" s="122"/>
      <c r="M22" s="122"/>
    </row>
    <row r="23" spans="1:13" ht="12.75">
      <c r="A23" s="94"/>
      <c r="B23" s="52" t="s">
        <v>174</v>
      </c>
      <c r="C23" s="52" t="s">
        <v>185</v>
      </c>
      <c r="D23" s="59"/>
      <c r="E23" s="54">
        <f t="shared" ref="E23:E24" si="4">D23*E$8</f>
        <v>0</v>
      </c>
      <c r="F23" s="54">
        <f t="shared" ref="F23:F24" si="5">D23*F$8</f>
        <v>0</v>
      </c>
      <c r="G23" s="54">
        <f t="shared" ref="G23:G24" si="6">D23*G$8</f>
        <v>0</v>
      </c>
      <c r="H23" s="95">
        <f t="shared" ref="H23:H24" si="7">D23*H$8</f>
        <v>0</v>
      </c>
      <c r="I23" s="122"/>
      <c r="J23" s="122"/>
      <c r="K23" s="122"/>
      <c r="L23" s="122"/>
      <c r="M23" s="122"/>
    </row>
    <row r="24" spans="1:13" ht="12.75">
      <c r="A24" s="94"/>
      <c r="B24" s="52" t="s">
        <v>175</v>
      </c>
      <c r="C24" s="52" t="s">
        <v>186</v>
      </c>
      <c r="D24" s="59"/>
      <c r="E24" s="54">
        <f t="shared" si="4"/>
        <v>0</v>
      </c>
      <c r="F24" s="54">
        <f t="shared" si="5"/>
        <v>0</v>
      </c>
      <c r="G24" s="54">
        <f t="shared" si="6"/>
        <v>0</v>
      </c>
      <c r="H24" s="95">
        <f t="shared" si="7"/>
        <v>0</v>
      </c>
      <c r="I24" s="122"/>
      <c r="J24" s="122"/>
      <c r="K24" s="122"/>
      <c r="L24" s="122"/>
      <c r="M24" s="122"/>
    </row>
    <row r="25" spans="1:13" ht="12.75">
      <c r="A25" s="94"/>
      <c r="B25" s="52" t="s">
        <v>15</v>
      </c>
      <c r="C25" s="52" t="s">
        <v>95</v>
      </c>
      <c r="D25" s="59">
        <v>544</v>
      </c>
      <c r="E25" s="54">
        <f>D25*E8</f>
        <v>489.6</v>
      </c>
      <c r="F25" s="54">
        <f>D25*F8</f>
        <v>435.20000000000005</v>
      </c>
      <c r="G25" s="54">
        <f>D25*G8</f>
        <v>380.79999999999995</v>
      </c>
      <c r="H25" s="95">
        <f>D25*H8</f>
        <v>272</v>
      </c>
      <c r="I25" s="122"/>
      <c r="J25" s="122"/>
      <c r="K25" s="122"/>
      <c r="L25" s="122"/>
      <c r="M25" s="122"/>
    </row>
    <row r="26" spans="1:13" ht="12.75">
      <c r="A26" s="94"/>
      <c r="B26" s="52" t="s">
        <v>27</v>
      </c>
      <c r="C26" s="52" t="s">
        <v>187</v>
      </c>
      <c r="D26" s="59">
        <v>480</v>
      </c>
      <c r="E26" s="54">
        <f>D26*E8</f>
        <v>432</v>
      </c>
      <c r="F26" s="54">
        <f>D26*F8</f>
        <v>384</v>
      </c>
      <c r="G26" s="54">
        <f>D26*G8</f>
        <v>336</v>
      </c>
      <c r="H26" s="95">
        <f>D26*H8</f>
        <v>240</v>
      </c>
      <c r="I26" s="122"/>
      <c r="J26" s="122"/>
      <c r="K26" s="122"/>
      <c r="L26" s="122"/>
      <c r="M26" s="122"/>
    </row>
    <row r="27" spans="1:13" ht="12.75">
      <c r="A27" s="94"/>
      <c r="B27" s="52" t="s">
        <v>17</v>
      </c>
      <c r="C27" s="52" t="s">
        <v>188</v>
      </c>
      <c r="D27" s="53">
        <v>498</v>
      </c>
      <c r="E27" s="54">
        <f>D27*E8</f>
        <v>448.2</v>
      </c>
      <c r="F27" s="54">
        <f>D27*F8</f>
        <v>398.40000000000003</v>
      </c>
      <c r="G27" s="54">
        <f>D27*G8</f>
        <v>348.59999999999997</v>
      </c>
      <c r="H27" s="95">
        <f>D27*H8</f>
        <v>249</v>
      </c>
      <c r="I27" s="122"/>
      <c r="J27" s="122"/>
      <c r="K27" s="122"/>
      <c r="L27" s="122"/>
      <c r="M27" s="122"/>
    </row>
    <row r="28" spans="1:13" ht="13.5" thickBot="1">
      <c r="A28" s="96"/>
      <c r="B28" s="97" t="s">
        <v>18</v>
      </c>
      <c r="C28" s="97" t="s">
        <v>189</v>
      </c>
      <c r="D28" s="98">
        <v>392</v>
      </c>
      <c r="E28" s="99">
        <f>D28*E8</f>
        <v>352.8</v>
      </c>
      <c r="F28" s="99">
        <f>D28*F8</f>
        <v>313.60000000000002</v>
      </c>
      <c r="G28" s="99">
        <f>D28*G8</f>
        <v>274.39999999999998</v>
      </c>
      <c r="H28" s="100">
        <f>D28*H8</f>
        <v>196</v>
      </c>
      <c r="I28" s="122"/>
      <c r="J28" s="122"/>
      <c r="K28" s="122"/>
      <c r="L28" s="122"/>
      <c r="M28" s="122"/>
    </row>
    <row r="29" spans="1:13" ht="12.75">
      <c r="A29" s="89" t="s">
        <v>20</v>
      </c>
      <c r="B29" s="90" t="s">
        <v>11</v>
      </c>
      <c r="C29" s="90" t="s">
        <v>190</v>
      </c>
      <c r="D29" s="115">
        <v>542</v>
      </c>
      <c r="E29" s="92">
        <f>D29*E8</f>
        <v>487.8</v>
      </c>
      <c r="F29" s="92">
        <f>D29*F8</f>
        <v>433.6</v>
      </c>
      <c r="G29" s="92">
        <f>D29*G8</f>
        <v>379.4</v>
      </c>
      <c r="H29" s="93">
        <f>D29*H8</f>
        <v>271</v>
      </c>
      <c r="I29" s="122"/>
      <c r="J29" s="122"/>
      <c r="K29" s="122"/>
      <c r="L29" s="122"/>
      <c r="M29" s="122"/>
    </row>
    <row r="30" spans="1:13" ht="12.75">
      <c r="A30" s="94"/>
      <c r="B30" s="52" t="s">
        <v>12</v>
      </c>
      <c r="C30" s="52" t="s">
        <v>191</v>
      </c>
      <c r="D30" s="59">
        <v>534</v>
      </c>
      <c r="E30" s="54">
        <f>D30*E8</f>
        <v>480.6</v>
      </c>
      <c r="F30" s="54">
        <f>D30*F8</f>
        <v>427.20000000000005</v>
      </c>
      <c r="G30" s="54">
        <f>D30*G8</f>
        <v>373.79999999999995</v>
      </c>
      <c r="H30" s="95">
        <f>D30*H8</f>
        <v>267</v>
      </c>
      <c r="I30" s="122"/>
      <c r="J30" s="122"/>
      <c r="K30" s="122"/>
      <c r="L30" s="122"/>
      <c r="M30" s="122"/>
    </row>
    <row r="31" spans="1:13" ht="12.75">
      <c r="A31" s="94"/>
      <c r="B31" s="52" t="s">
        <v>13</v>
      </c>
      <c r="C31" s="52" t="s">
        <v>192</v>
      </c>
      <c r="D31" s="53">
        <v>534</v>
      </c>
      <c r="E31" s="54">
        <f>D31*E8</f>
        <v>480.6</v>
      </c>
      <c r="F31" s="54">
        <f>D31*F8</f>
        <v>427.20000000000005</v>
      </c>
      <c r="G31" s="54">
        <f>D31*G8</f>
        <v>373.79999999999995</v>
      </c>
      <c r="H31" s="95">
        <f>D31*H8</f>
        <v>267</v>
      </c>
      <c r="I31" s="122"/>
      <c r="J31" s="122"/>
      <c r="K31" s="122"/>
      <c r="L31" s="122"/>
      <c r="M31" s="122"/>
    </row>
    <row r="32" spans="1:13" ht="12.75">
      <c r="A32" s="94"/>
      <c r="B32" s="52" t="s">
        <v>14</v>
      </c>
      <c r="C32" s="52" t="s">
        <v>193</v>
      </c>
      <c r="D32" s="53">
        <v>412</v>
      </c>
      <c r="E32" s="54">
        <f>D32*E8</f>
        <v>370.8</v>
      </c>
      <c r="F32" s="54">
        <f>D32*F8</f>
        <v>329.6</v>
      </c>
      <c r="G32" s="54">
        <f>D32*G8</f>
        <v>288.39999999999998</v>
      </c>
      <c r="H32" s="95">
        <f>D32*H8</f>
        <v>206</v>
      </c>
      <c r="I32" s="122"/>
      <c r="J32" s="122"/>
      <c r="K32" s="122"/>
      <c r="L32" s="122"/>
      <c r="M32" s="122"/>
    </row>
    <row r="33" spans="1:13" ht="12.75">
      <c r="A33" s="94"/>
      <c r="B33" s="52" t="s">
        <v>174</v>
      </c>
      <c r="C33" s="52" t="s">
        <v>194</v>
      </c>
      <c r="D33" s="53"/>
      <c r="E33" s="54">
        <f t="shared" ref="E33:E34" si="8">D33*E$8</f>
        <v>0</v>
      </c>
      <c r="F33" s="54">
        <f t="shared" ref="F33:F34" si="9">D33*F$8</f>
        <v>0</v>
      </c>
      <c r="G33" s="54">
        <f t="shared" ref="G33:G34" si="10">D33*G$8</f>
        <v>0</v>
      </c>
      <c r="H33" s="95">
        <f t="shared" ref="H33:H34" si="11">D33*H$8</f>
        <v>0</v>
      </c>
      <c r="I33" s="122"/>
      <c r="J33" s="122"/>
      <c r="K33" s="122"/>
      <c r="L33" s="122"/>
      <c r="M33" s="122"/>
    </row>
    <row r="34" spans="1:13" ht="12.75">
      <c r="A34" s="94"/>
      <c r="B34" s="52" t="s">
        <v>175</v>
      </c>
      <c r="C34" s="52" t="s">
        <v>195</v>
      </c>
      <c r="D34" s="53"/>
      <c r="E34" s="54">
        <f t="shared" si="8"/>
        <v>0</v>
      </c>
      <c r="F34" s="54">
        <f t="shared" si="9"/>
        <v>0</v>
      </c>
      <c r="G34" s="54">
        <f t="shared" si="10"/>
        <v>0</v>
      </c>
      <c r="H34" s="95">
        <f t="shared" si="11"/>
        <v>0</v>
      </c>
      <c r="I34" s="122"/>
      <c r="J34" s="122"/>
      <c r="K34" s="122"/>
      <c r="L34" s="122"/>
      <c r="M34" s="122"/>
    </row>
    <row r="35" spans="1:13" ht="12.75">
      <c r="A35" s="94"/>
      <c r="B35" s="52" t="s">
        <v>15</v>
      </c>
      <c r="C35" s="52" t="s">
        <v>196</v>
      </c>
      <c r="D35" s="59">
        <v>558</v>
      </c>
      <c r="E35" s="54">
        <f>D35*E8</f>
        <v>502.2</v>
      </c>
      <c r="F35" s="54">
        <f>D35*F8</f>
        <v>446.40000000000003</v>
      </c>
      <c r="G35" s="54">
        <f>D35*G8</f>
        <v>390.59999999999997</v>
      </c>
      <c r="H35" s="95">
        <f>D35*H8</f>
        <v>279</v>
      </c>
      <c r="I35" s="122"/>
      <c r="J35" s="122"/>
      <c r="K35" s="122"/>
      <c r="L35" s="122"/>
      <c r="M35" s="122"/>
    </row>
    <row r="36" spans="1:13" ht="12.75">
      <c r="A36" s="94"/>
      <c r="B36" s="52" t="s">
        <v>27</v>
      </c>
      <c r="C36" s="52" t="s">
        <v>197</v>
      </c>
      <c r="D36" s="59">
        <v>542</v>
      </c>
      <c r="E36" s="54">
        <f>D36*E8</f>
        <v>487.8</v>
      </c>
      <c r="F36" s="54">
        <f>D36*F8</f>
        <v>433.6</v>
      </c>
      <c r="G36" s="54">
        <f>D36*G8</f>
        <v>379.4</v>
      </c>
      <c r="H36" s="95">
        <f>D36*H8</f>
        <v>271</v>
      </c>
      <c r="I36" s="122"/>
      <c r="J36" s="122"/>
      <c r="K36" s="122"/>
      <c r="L36" s="122"/>
      <c r="M36" s="122"/>
    </row>
    <row r="37" spans="1:13" ht="12.75">
      <c r="A37" s="94"/>
      <c r="B37" s="52" t="s">
        <v>17</v>
      </c>
      <c r="C37" s="52" t="s">
        <v>198</v>
      </c>
      <c r="D37" s="53">
        <v>478</v>
      </c>
      <c r="E37" s="54">
        <f>D37*E8</f>
        <v>430.2</v>
      </c>
      <c r="F37" s="54">
        <f>D37*F8</f>
        <v>382.40000000000003</v>
      </c>
      <c r="G37" s="54">
        <f>D37*G8</f>
        <v>334.59999999999997</v>
      </c>
      <c r="H37" s="95">
        <f>D37*H8</f>
        <v>239</v>
      </c>
      <c r="I37" s="122"/>
      <c r="J37" s="122"/>
      <c r="K37" s="122"/>
      <c r="L37" s="122"/>
      <c r="M37" s="122"/>
    </row>
    <row r="38" spans="1:13" ht="13.5" thickBot="1">
      <c r="A38" s="96"/>
      <c r="B38" s="97" t="s">
        <v>18</v>
      </c>
      <c r="C38" s="97" t="s">
        <v>199</v>
      </c>
      <c r="D38" s="98">
        <v>472</v>
      </c>
      <c r="E38" s="99">
        <f>D38*E8</f>
        <v>424.8</v>
      </c>
      <c r="F38" s="99">
        <f>D38*F8</f>
        <v>377.6</v>
      </c>
      <c r="G38" s="99">
        <f>D38*G8</f>
        <v>330.4</v>
      </c>
      <c r="H38" s="100">
        <f>D38*H8</f>
        <v>236</v>
      </c>
      <c r="I38" s="122"/>
      <c r="J38" s="122"/>
      <c r="K38" s="122"/>
      <c r="L38" s="122"/>
      <c r="M38" s="122"/>
    </row>
    <row r="39" spans="1:13" ht="12.75">
      <c r="A39" s="89" t="s">
        <v>0</v>
      </c>
      <c r="B39" s="90" t="s">
        <v>11</v>
      </c>
      <c r="C39" s="90" t="s">
        <v>200</v>
      </c>
      <c r="D39" s="115">
        <v>558</v>
      </c>
      <c r="E39" s="92">
        <f>D39*E8</f>
        <v>502.2</v>
      </c>
      <c r="F39" s="92">
        <f>D39*F8</f>
        <v>446.40000000000003</v>
      </c>
      <c r="G39" s="92">
        <f>D39*G8</f>
        <v>390.59999999999997</v>
      </c>
      <c r="H39" s="93">
        <f>D39*H8</f>
        <v>279</v>
      </c>
      <c r="I39" s="122"/>
      <c r="J39" s="122"/>
      <c r="K39" s="122"/>
      <c r="L39" s="122"/>
      <c r="M39" s="122"/>
    </row>
    <row r="40" spans="1:13" ht="12.75">
      <c r="A40" s="94"/>
      <c r="B40" s="52" t="s">
        <v>12</v>
      </c>
      <c r="C40" s="52" t="s">
        <v>201</v>
      </c>
      <c r="D40" s="59">
        <v>536</v>
      </c>
      <c r="E40" s="54">
        <f>D40*E8</f>
        <v>482.40000000000003</v>
      </c>
      <c r="F40" s="54">
        <f>D40*F8</f>
        <v>428.8</v>
      </c>
      <c r="G40" s="54">
        <f>D40*G8</f>
        <v>375.2</v>
      </c>
      <c r="H40" s="95">
        <f>D40*H8</f>
        <v>268</v>
      </c>
      <c r="I40" s="122"/>
      <c r="J40" s="122"/>
      <c r="K40" s="122"/>
      <c r="L40" s="122"/>
      <c r="M40" s="122"/>
    </row>
    <row r="41" spans="1:13" ht="12.75">
      <c r="A41" s="94"/>
      <c r="B41" s="52" t="s">
        <v>13</v>
      </c>
      <c r="C41" s="52" t="s">
        <v>202</v>
      </c>
      <c r="D41" s="59">
        <v>560</v>
      </c>
      <c r="E41" s="54">
        <f>D41*E8</f>
        <v>504</v>
      </c>
      <c r="F41" s="54">
        <f>D41*F8</f>
        <v>448</v>
      </c>
      <c r="G41" s="54">
        <f>D41*G8</f>
        <v>392</v>
      </c>
      <c r="H41" s="95">
        <f>D41*H8</f>
        <v>280</v>
      </c>
      <c r="I41" s="122"/>
      <c r="J41" s="122"/>
      <c r="K41" s="122"/>
      <c r="L41" s="122"/>
      <c r="M41" s="122"/>
    </row>
    <row r="42" spans="1:13" ht="12.75">
      <c r="A42" s="94"/>
      <c r="B42" s="52" t="s">
        <v>14</v>
      </c>
      <c r="C42" s="52" t="s">
        <v>203</v>
      </c>
      <c r="D42" s="59">
        <v>556</v>
      </c>
      <c r="E42" s="54">
        <f>D42*E8</f>
        <v>500.40000000000003</v>
      </c>
      <c r="F42" s="54">
        <f>D42*F8</f>
        <v>444.8</v>
      </c>
      <c r="G42" s="54">
        <f>D42*G8</f>
        <v>389.2</v>
      </c>
      <c r="H42" s="95">
        <f>D42*H8</f>
        <v>278</v>
      </c>
      <c r="I42" s="122"/>
      <c r="J42" s="122"/>
      <c r="K42" s="122"/>
      <c r="L42" s="122"/>
      <c r="M42" s="122"/>
    </row>
    <row r="43" spans="1:13" ht="12.75">
      <c r="A43" s="94"/>
      <c r="B43" s="52" t="s">
        <v>174</v>
      </c>
      <c r="C43" s="52" t="s">
        <v>204</v>
      </c>
      <c r="D43" s="59"/>
      <c r="E43" s="54">
        <f t="shared" ref="E43:E44" si="12">D43*E$8</f>
        <v>0</v>
      </c>
      <c r="F43" s="54">
        <f t="shared" ref="F43:F44" si="13">D43*F$8</f>
        <v>0</v>
      </c>
      <c r="G43" s="54">
        <f t="shared" ref="G43:G44" si="14">D43*G$8</f>
        <v>0</v>
      </c>
      <c r="H43" s="95">
        <f t="shared" ref="H43:H44" si="15">D43*H$8</f>
        <v>0</v>
      </c>
      <c r="I43" s="122"/>
      <c r="J43" s="122"/>
      <c r="K43" s="122"/>
      <c r="L43" s="122"/>
      <c r="M43" s="122"/>
    </row>
    <row r="44" spans="1:13" ht="12.75">
      <c r="A44" s="94"/>
      <c r="B44" s="52" t="s">
        <v>175</v>
      </c>
      <c r="C44" s="52" t="s">
        <v>205</v>
      </c>
      <c r="D44" s="59"/>
      <c r="E44" s="54">
        <f t="shared" si="12"/>
        <v>0</v>
      </c>
      <c r="F44" s="54">
        <f t="shared" si="13"/>
        <v>0</v>
      </c>
      <c r="G44" s="54">
        <f t="shared" si="14"/>
        <v>0</v>
      </c>
      <c r="H44" s="95">
        <f t="shared" si="15"/>
        <v>0</v>
      </c>
      <c r="I44" s="122"/>
      <c r="J44" s="122"/>
      <c r="K44" s="122"/>
      <c r="L44" s="122"/>
      <c r="M44" s="122"/>
    </row>
    <row r="45" spans="1:13" ht="12.75">
      <c r="A45" s="94"/>
      <c r="B45" s="52" t="s">
        <v>15</v>
      </c>
      <c r="C45" s="52" t="s">
        <v>206</v>
      </c>
      <c r="D45" s="59">
        <v>556</v>
      </c>
      <c r="E45" s="54">
        <f>D45*E8</f>
        <v>500.40000000000003</v>
      </c>
      <c r="F45" s="54">
        <f>D45*F8</f>
        <v>444.8</v>
      </c>
      <c r="G45" s="54">
        <f>D45*G8</f>
        <v>389.2</v>
      </c>
      <c r="H45" s="95">
        <f>D45*H8</f>
        <v>278</v>
      </c>
      <c r="I45" s="122"/>
      <c r="J45" s="122"/>
      <c r="K45" s="122"/>
      <c r="L45" s="122"/>
      <c r="M45" s="122"/>
    </row>
    <row r="46" spans="1:13" ht="12.75">
      <c r="A46" s="94"/>
      <c r="B46" s="52" t="s">
        <v>27</v>
      </c>
      <c r="C46" s="52" t="s">
        <v>207</v>
      </c>
      <c r="D46" s="59">
        <v>544</v>
      </c>
      <c r="E46" s="54">
        <f>D46*E8</f>
        <v>489.6</v>
      </c>
      <c r="F46" s="54">
        <f>D46*F8</f>
        <v>435.20000000000005</v>
      </c>
      <c r="G46" s="54">
        <f>D46*G8</f>
        <v>380.79999999999995</v>
      </c>
      <c r="H46" s="95">
        <f>D46*H8</f>
        <v>272</v>
      </c>
      <c r="I46" s="122"/>
      <c r="J46" s="122"/>
      <c r="K46" s="122"/>
      <c r="L46" s="122"/>
      <c r="M46" s="122"/>
    </row>
    <row r="47" spans="1:13" ht="12.75">
      <c r="A47" s="94"/>
      <c r="B47" s="52" t="s">
        <v>17</v>
      </c>
      <c r="C47" s="52" t="s">
        <v>208</v>
      </c>
      <c r="D47" s="59">
        <v>560</v>
      </c>
      <c r="E47" s="54">
        <f>D47*E8</f>
        <v>504</v>
      </c>
      <c r="F47" s="54">
        <f>D47*F8</f>
        <v>448</v>
      </c>
      <c r="G47" s="54">
        <f>D47*G8</f>
        <v>392</v>
      </c>
      <c r="H47" s="95">
        <f>D47*H8</f>
        <v>280</v>
      </c>
      <c r="I47" s="122"/>
      <c r="J47" s="122"/>
      <c r="K47" s="122"/>
      <c r="L47" s="122"/>
      <c r="M47" s="122"/>
    </row>
    <row r="48" spans="1:13" ht="13.5" thickBot="1">
      <c r="A48" s="96"/>
      <c r="B48" s="97" t="s">
        <v>18</v>
      </c>
      <c r="C48" s="97" t="s">
        <v>209</v>
      </c>
      <c r="D48" s="131">
        <v>556</v>
      </c>
      <c r="E48" s="99">
        <f>D48*E8</f>
        <v>500.40000000000003</v>
      </c>
      <c r="F48" s="99">
        <f>D48*F8</f>
        <v>444.8</v>
      </c>
      <c r="G48" s="99">
        <f>D48*G8</f>
        <v>389.2</v>
      </c>
      <c r="H48" s="100">
        <f>D48*H8</f>
        <v>278</v>
      </c>
      <c r="I48" s="122"/>
      <c r="J48" s="122"/>
      <c r="K48" s="122"/>
      <c r="L48" s="122"/>
      <c r="M48" s="122"/>
    </row>
    <row r="49" spans="1:13" ht="12.75">
      <c r="A49" s="89" t="s">
        <v>21</v>
      </c>
      <c r="B49" s="90" t="s">
        <v>11</v>
      </c>
      <c r="C49" s="90" t="s">
        <v>98</v>
      </c>
      <c r="D49" s="115">
        <v>560</v>
      </c>
      <c r="E49" s="92">
        <f>D49*E8</f>
        <v>504</v>
      </c>
      <c r="F49" s="92">
        <f>D49*F8</f>
        <v>448</v>
      </c>
      <c r="G49" s="92">
        <f>D49*G8</f>
        <v>392</v>
      </c>
      <c r="H49" s="93">
        <f>D49*H8</f>
        <v>280</v>
      </c>
      <c r="I49" s="122"/>
      <c r="J49" s="122"/>
      <c r="K49" s="122"/>
      <c r="L49" s="122"/>
      <c r="M49" s="122"/>
    </row>
    <row r="50" spans="1:13" ht="12.75">
      <c r="A50" s="94"/>
      <c r="B50" s="52" t="s">
        <v>12</v>
      </c>
      <c r="C50" s="52" t="s">
        <v>210</v>
      </c>
      <c r="D50" s="59">
        <v>560</v>
      </c>
      <c r="E50" s="54">
        <f>D50*E8</f>
        <v>504</v>
      </c>
      <c r="F50" s="54">
        <f>D50*F8</f>
        <v>448</v>
      </c>
      <c r="G50" s="54">
        <f>D50*G8</f>
        <v>392</v>
      </c>
      <c r="H50" s="95">
        <f>D50*H8</f>
        <v>280</v>
      </c>
      <c r="I50" s="122"/>
      <c r="J50" s="122"/>
      <c r="K50" s="122"/>
      <c r="L50" s="122"/>
      <c r="M50" s="122"/>
    </row>
    <row r="51" spans="1:13" ht="12.75">
      <c r="A51" s="94"/>
      <c r="B51" s="52" t="s">
        <v>13</v>
      </c>
      <c r="C51" s="52" t="s">
        <v>51</v>
      </c>
      <c r="D51" s="53">
        <v>560</v>
      </c>
      <c r="E51" s="54">
        <f>D51*E8</f>
        <v>504</v>
      </c>
      <c r="F51" s="54">
        <f>D51*F8</f>
        <v>448</v>
      </c>
      <c r="G51" s="54">
        <f>D51*G8</f>
        <v>392</v>
      </c>
      <c r="H51" s="95">
        <f>D51*H8</f>
        <v>280</v>
      </c>
      <c r="I51" s="122"/>
      <c r="J51" s="122"/>
      <c r="K51" s="122"/>
      <c r="L51" s="122"/>
      <c r="M51" s="122"/>
    </row>
    <row r="52" spans="1:13" ht="12.75">
      <c r="A52" s="94"/>
      <c r="B52" s="52" t="s">
        <v>14</v>
      </c>
      <c r="C52" s="52" t="s">
        <v>99</v>
      </c>
      <c r="D52" s="59">
        <v>560</v>
      </c>
      <c r="E52" s="54">
        <f>D52*E8</f>
        <v>504</v>
      </c>
      <c r="F52" s="54">
        <f>D52*F8</f>
        <v>448</v>
      </c>
      <c r="G52" s="54">
        <f>D52*G8</f>
        <v>392</v>
      </c>
      <c r="H52" s="95">
        <f>D52*H8</f>
        <v>280</v>
      </c>
      <c r="I52" s="122"/>
      <c r="J52" s="122"/>
      <c r="K52" s="122"/>
      <c r="L52" s="122"/>
      <c r="M52" s="122"/>
    </row>
    <row r="53" spans="1:13" ht="12.75">
      <c r="A53" s="94"/>
      <c r="B53" s="52" t="s">
        <v>174</v>
      </c>
      <c r="C53" s="52" t="s">
        <v>211</v>
      </c>
      <c r="D53" s="59"/>
      <c r="E53" s="54">
        <f t="shared" ref="E53:E54" si="16">D53*E$8</f>
        <v>0</v>
      </c>
      <c r="F53" s="54">
        <f t="shared" ref="F53:F54" si="17">D53*F$8</f>
        <v>0</v>
      </c>
      <c r="G53" s="54">
        <f t="shared" ref="G53:G54" si="18">D53*G$8</f>
        <v>0</v>
      </c>
      <c r="H53" s="95">
        <f t="shared" ref="H53:H54" si="19">D53*H$8</f>
        <v>0</v>
      </c>
      <c r="I53" s="122"/>
      <c r="J53" s="122"/>
      <c r="K53" s="122"/>
      <c r="L53" s="122"/>
      <c r="M53" s="122"/>
    </row>
    <row r="54" spans="1:13" ht="12.75">
      <c r="A54" s="94"/>
      <c r="B54" s="52" t="s">
        <v>175</v>
      </c>
      <c r="C54" s="52" t="s">
        <v>212</v>
      </c>
      <c r="D54" s="59"/>
      <c r="E54" s="54">
        <f t="shared" si="16"/>
        <v>0</v>
      </c>
      <c r="F54" s="54">
        <f t="shared" si="17"/>
        <v>0</v>
      </c>
      <c r="G54" s="54">
        <f t="shared" si="18"/>
        <v>0</v>
      </c>
      <c r="H54" s="95">
        <f t="shared" si="19"/>
        <v>0</v>
      </c>
      <c r="I54" s="122"/>
      <c r="J54" s="122"/>
      <c r="K54" s="122"/>
      <c r="L54" s="122"/>
      <c r="M54" s="122"/>
    </row>
    <row r="55" spans="1:13" ht="12.75">
      <c r="A55" s="94"/>
      <c r="B55" s="52" t="s">
        <v>15</v>
      </c>
      <c r="C55" s="52" t="s">
        <v>54</v>
      </c>
      <c r="D55" s="59">
        <v>560</v>
      </c>
      <c r="E55" s="54">
        <f>D55*E8</f>
        <v>504</v>
      </c>
      <c r="F55" s="54">
        <f>D55*F8</f>
        <v>448</v>
      </c>
      <c r="G55" s="54">
        <f>D55*G8</f>
        <v>392</v>
      </c>
      <c r="H55" s="95">
        <f>D55*H8</f>
        <v>280</v>
      </c>
      <c r="I55" s="122"/>
      <c r="J55" s="122"/>
      <c r="K55" s="122"/>
      <c r="L55" s="122"/>
      <c r="M55" s="122"/>
    </row>
    <row r="56" spans="1:13" ht="12.75">
      <c r="A56" s="94"/>
      <c r="B56" s="52" t="s">
        <v>27</v>
      </c>
      <c r="C56" s="52" t="s">
        <v>108</v>
      </c>
      <c r="D56" s="53">
        <v>560</v>
      </c>
      <c r="E56" s="54">
        <f>D56*E8</f>
        <v>504</v>
      </c>
      <c r="F56" s="54">
        <f>D56*F8</f>
        <v>448</v>
      </c>
      <c r="G56" s="54">
        <f>D56*G8</f>
        <v>392</v>
      </c>
      <c r="H56" s="95">
        <f>D56*H8</f>
        <v>280</v>
      </c>
      <c r="I56" s="122"/>
      <c r="J56" s="122"/>
      <c r="K56" s="122"/>
      <c r="L56" s="122"/>
      <c r="M56" s="122"/>
    </row>
    <row r="57" spans="1:13" ht="12.75">
      <c r="A57" s="94"/>
      <c r="B57" s="52" t="s">
        <v>17</v>
      </c>
      <c r="C57" s="52" t="s">
        <v>90</v>
      </c>
      <c r="D57" s="59">
        <v>560</v>
      </c>
      <c r="E57" s="54">
        <f>D57*E8</f>
        <v>504</v>
      </c>
      <c r="F57" s="54">
        <f>D57*F8</f>
        <v>448</v>
      </c>
      <c r="G57" s="54">
        <f>D57*G8</f>
        <v>392</v>
      </c>
      <c r="H57" s="95">
        <f>D57*H8</f>
        <v>280</v>
      </c>
      <c r="I57" s="122"/>
      <c r="J57" s="122"/>
      <c r="K57" s="122"/>
      <c r="L57" s="122"/>
      <c r="M57" s="122"/>
    </row>
    <row r="58" spans="1:13" ht="13.5" thickBot="1">
      <c r="A58" s="96"/>
      <c r="B58" s="97" t="s">
        <v>18</v>
      </c>
      <c r="C58" s="97" t="s">
        <v>213</v>
      </c>
      <c r="D58" s="98">
        <v>520</v>
      </c>
      <c r="E58" s="99">
        <f>D58*E8</f>
        <v>468</v>
      </c>
      <c r="F58" s="99">
        <f>D58*F8</f>
        <v>416</v>
      </c>
      <c r="G58" s="99">
        <f>D58*G8</f>
        <v>364</v>
      </c>
      <c r="H58" s="100">
        <f>D58*H8</f>
        <v>260</v>
      </c>
      <c r="I58" s="122"/>
      <c r="J58" s="122"/>
      <c r="K58" s="122"/>
      <c r="L58" s="122"/>
      <c r="M58" s="122"/>
    </row>
    <row r="59" spans="1:13" ht="12.75">
      <c r="A59" s="89" t="s">
        <v>22</v>
      </c>
      <c r="B59" s="90" t="s">
        <v>11</v>
      </c>
      <c r="C59" s="90" t="s">
        <v>87</v>
      </c>
      <c r="D59" s="115">
        <v>498</v>
      </c>
      <c r="E59" s="92">
        <f>D59*E8</f>
        <v>448.2</v>
      </c>
      <c r="F59" s="92">
        <f>D59*F8</f>
        <v>398.40000000000003</v>
      </c>
      <c r="G59" s="92">
        <f>D59*G8</f>
        <v>348.59999999999997</v>
      </c>
      <c r="H59" s="93">
        <f>D59*H8</f>
        <v>249</v>
      </c>
      <c r="I59" s="122"/>
      <c r="J59" s="122"/>
      <c r="K59" s="122"/>
      <c r="L59" s="122"/>
      <c r="M59" s="122"/>
    </row>
    <row r="60" spans="1:13" ht="12.75">
      <c r="A60" s="94"/>
      <c r="B60" s="52" t="s">
        <v>12</v>
      </c>
      <c r="C60" s="52" t="s">
        <v>120</v>
      </c>
      <c r="D60" s="59">
        <v>416</v>
      </c>
      <c r="E60" s="54">
        <f>D60*E8</f>
        <v>374.40000000000003</v>
      </c>
      <c r="F60" s="54">
        <f>D60*F8</f>
        <v>332.8</v>
      </c>
      <c r="G60" s="54">
        <f>D60*G8</f>
        <v>291.2</v>
      </c>
      <c r="H60" s="95">
        <f>D60*H8</f>
        <v>208</v>
      </c>
      <c r="I60" s="122"/>
      <c r="J60" s="122"/>
      <c r="K60" s="122"/>
      <c r="L60" s="122"/>
      <c r="M60" s="122"/>
    </row>
    <row r="61" spans="1:13" ht="12.75">
      <c r="A61" s="94"/>
      <c r="B61" s="52" t="s">
        <v>13</v>
      </c>
      <c r="C61" s="52" t="s">
        <v>85</v>
      </c>
      <c r="D61" s="53">
        <v>526</v>
      </c>
      <c r="E61" s="54">
        <f>D61*E8</f>
        <v>473.40000000000003</v>
      </c>
      <c r="F61" s="54">
        <f>D61*F8</f>
        <v>420.8</v>
      </c>
      <c r="G61" s="54">
        <f>D61*G8</f>
        <v>368.2</v>
      </c>
      <c r="H61" s="95">
        <f>D61*H8</f>
        <v>263</v>
      </c>
      <c r="I61" s="122"/>
      <c r="J61" s="122"/>
      <c r="K61" s="122"/>
      <c r="L61" s="122"/>
      <c r="M61" s="122"/>
    </row>
    <row r="62" spans="1:13" ht="12.75">
      <c r="A62" s="94"/>
      <c r="B62" s="52" t="s">
        <v>14</v>
      </c>
      <c r="C62" s="52" t="s">
        <v>214</v>
      </c>
      <c r="D62" s="53">
        <v>470</v>
      </c>
      <c r="E62" s="54">
        <f>D62*E8</f>
        <v>423</v>
      </c>
      <c r="F62" s="54">
        <f>D62*F8</f>
        <v>376</v>
      </c>
      <c r="G62" s="54">
        <f>D62*G8</f>
        <v>329</v>
      </c>
      <c r="H62" s="95">
        <f>D62*H8</f>
        <v>235</v>
      </c>
      <c r="I62" s="122"/>
      <c r="J62" s="122"/>
      <c r="K62" s="122"/>
      <c r="L62" s="122"/>
      <c r="M62" s="122"/>
    </row>
    <row r="63" spans="1:13" ht="12.75">
      <c r="A63" s="94"/>
      <c r="B63" s="52" t="s">
        <v>174</v>
      </c>
      <c r="C63" s="52" t="s">
        <v>215</v>
      </c>
      <c r="D63" s="53"/>
      <c r="E63" s="54">
        <f t="shared" ref="E63:E64" si="20">D63*E$8</f>
        <v>0</v>
      </c>
      <c r="F63" s="54">
        <f t="shared" ref="F63:F64" si="21">D63*F$8</f>
        <v>0</v>
      </c>
      <c r="G63" s="54">
        <f t="shared" ref="G63:G64" si="22">D63*G$8</f>
        <v>0</v>
      </c>
      <c r="H63" s="95">
        <f t="shared" ref="H63:H64" si="23">D63*H$8</f>
        <v>0</v>
      </c>
      <c r="I63" s="122"/>
      <c r="J63" s="122"/>
      <c r="K63" s="122"/>
      <c r="L63" s="122"/>
      <c r="M63" s="122"/>
    </row>
    <row r="64" spans="1:13" ht="12.75">
      <c r="A64" s="94"/>
      <c r="B64" s="52" t="s">
        <v>175</v>
      </c>
      <c r="C64" s="52" t="s">
        <v>216</v>
      </c>
      <c r="D64" s="53"/>
      <c r="E64" s="54">
        <f t="shared" si="20"/>
        <v>0</v>
      </c>
      <c r="F64" s="54">
        <f t="shared" si="21"/>
        <v>0</v>
      </c>
      <c r="G64" s="54">
        <f t="shared" si="22"/>
        <v>0</v>
      </c>
      <c r="H64" s="95">
        <f t="shared" si="23"/>
        <v>0</v>
      </c>
      <c r="I64" s="122"/>
      <c r="J64" s="122"/>
      <c r="K64" s="122"/>
      <c r="L64" s="122"/>
      <c r="M64" s="122"/>
    </row>
    <row r="65" spans="1:13" ht="12.75">
      <c r="A65" s="94"/>
      <c r="B65" s="52" t="s">
        <v>15</v>
      </c>
      <c r="C65" s="52" t="s">
        <v>217</v>
      </c>
      <c r="D65" s="53">
        <v>300</v>
      </c>
      <c r="E65" s="54">
        <f>D65*E8</f>
        <v>270</v>
      </c>
      <c r="F65" s="54">
        <f>D65*F8</f>
        <v>240</v>
      </c>
      <c r="G65" s="54">
        <f>D65*G8</f>
        <v>210</v>
      </c>
      <c r="H65" s="95">
        <f>D65*H8</f>
        <v>150</v>
      </c>
      <c r="I65" s="122"/>
      <c r="J65" s="122"/>
      <c r="K65" s="122"/>
      <c r="L65" s="122"/>
      <c r="M65" s="122"/>
    </row>
    <row r="66" spans="1:13" ht="12.75">
      <c r="A66" s="94"/>
      <c r="B66" s="52" t="s">
        <v>27</v>
      </c>
      <c r="C66" s="52" t="s">
        <v>218</v>
      </c>
      <c r="D66" s="53">
        <v>396</v>
      </c>
      <c r="E66" s="54">
        <f>D66*E8</f>
        <v>356.40000000000003</v>
      </c>
      <c r="F66" s="54">
        <f>D66*F8</f>
        <v>316.8</v>
      </c>
      <c r="G66" s="54">
        <f>D66*G8</f>
        <v>277.2</v>
      </c>
      <c r="H66" s="95">
        <f>D66*H8</f>
        <v>198</v>
      </c>
      <c r="I66" s="122"/>
      <c r="J66" s="122"/>
      <c r="K66" s="122"/>
      <c r="L66" s="122"/>
      <c r="M66" s="122"/>
    </row>
    <row r="67" spans="1:13" ht="12.75">
      <c r="A67" s="94"/>
      <c r="B67" s="52" t="s">
        <v>17</v>
      </c>
      <c r="C67" s="52" t="s">
        <v>219</v>
      </c>
      <c r="D67" s="53"/>
      <c r="E67" s="54">
        <f t="shared" ref="E67:E68" si="24">D67*E$8</f>
        <v>0</v>
      </c>
      <c r="F67" s="54">
        <f t="shared" ref="F67:F68" si="25">D67*F$8</f>
        <v>0</v>
      </c>
      <c r="G67" s="54">
        <f t="shared" ref="G67:G68" si="26">D67*G$8</f>
        <v>0</v>
      </c>
      <c r="H67" s="95">
        <f t="shared" ref="H67:H68" si="27">D67*H$8</f>
        <v>0</v>
      </c>
      <c r="I67" s="122"/>
      <c r="J67" s="122"/>
      <c r="K67" s="122"/>
      <c r="L67" s="122"/>
      <c r="M67" s="122"/>
    </row>
    <row r="68" spans="1:13" ht="13.5" thickBot="1">
      <c r="A68" s="96"/>
      <c r="B68" s="97" t="s">
        <v>18</v>
      </c>
      <c r="C68" s="97" t="s">
        <v>220</v>
      </c>
      <c r="D68" s="98"/>
      <c r="E68" s="99">
        <f t="shared" si="24"/>
        <v>0</v>
      </c>
      <c r="F68" s="99">
        <f t="shared" si="25"/>
        <v>0</v>
      </c>
      <c r="G68" s="99">
        <f t="shared" si="26"/>
        <v>0</v>
      </c>
      <c r="H68" s="100">
        <f t="shared" si="27"/>
        <v>0</v>
      </c>
      <c r="I68" s="122"/>
      <c r="J68" s="122"/>
      <c r="K68" s="122"/>
      <c r="L68" s="122"/>
      <c r="M68" s="122"/>
    </row>
    <row r="69" spans="1:13" ht="12.75">
      <c r="A69" s="89" t="s">
        <v>23</v>
      </c>
      <c r="B69" s="90" t="s">
        <v>11</v>
      </c>
      <c r="C69" s="90" t="s">
        <v>221</v>
      </c>
      <c r="D69" s="115">
        <v>538</v>
      </c>
      <c r="E69" s="92">
        <f>D69*E8</f>
        <v>484.2</v>
      </c>
      <c r="F69" s="92">
        <f>D69*F8</f>
        <v>430.40000000000003</v>
      </c>
      <c r="G69" s="92">
        <f>D69*G8</f>
        <v>376.59999999999997</v>
      </c>
      <c r="H69" s="93">
        <f>D69*H8</f>
        <v>269</v>
      </c>
      <c r="I69" s="122"/>
      <c r="J69" s="122"/>
      <c r="K69" s="122"/>
      <c r="L69" s="122"/>
      <c r="M69" s="122"/>
    </row>
    <row r="70" spans="1:13" ht="12.75">
      <c r="A70" s="94"/>
      <c r="B70" s="52" t="s">
        <v>12</v>
      </c>
      <c r="C70" s="52" t="s">
        <v>222</v>
      </c>
      <c r="D70" s="59">
        <v>496</v>
      </c>
      <c r="E70" s="54">
        <f>D70*E8</f>
        <v>446.40000000000003</v>
      </c>
      <c r="F70" s="54">
        <f>D70*F8</f>
        <v>396.8</v>
      </c>
      <c r="G70" s="54">
        <f>D70*G8</f>
        <v>347.2</v>
      </c>
      <c r="H70" s="95">
        <f>D70*H8</f>
        <v>248</v>
      </c>
      <c r="I70" s="122"/>
      <c r="J70" s="122"/>
      <c r="K70" s="122"/>
      <c r="L70" s="122"/>
      <c r="M70" s="122"/>
    </row>
    <row r="71" spans="1:13" ht="12.75">
      <c r="A71" s="94"/>
      <c r="B71" s="52" t="s">
        <v>13</v>
      </c>
      <c r="C71" s="52" t="s">
        <v>89</v>
      </c>
      <c r="D71" s="53">
        <v>514</v>
      </c>
      <c r="E71" s="54">
        <f>D71*E8</f>
        <v>462.6</v>
      </c>
      <c r="F71" s="54">
        <f>D71*F8</f>
        <v>411.20000000000005</v>
      </c>
      <c r="G71" s="54">
        <f>D71*G8</f>
        <v>359.79999999999995</v>
      </c>
      <c r="H71" s="95">
        <f>D71*H8</f>
        <v>257</v>
      </c>
      <c r="I71" s="122"/>
      <c r="J71" s="122"/>
      <c r="K71" s="122"/>
      <c r="L71" s="122"/>
      <c r="M71" s="122"/>
    </row>
    <row r="72" spans="1:13" ht="12.75">
      <c r="A72" s="94"/>
      <c r="B72" s="52" t="s">
        <v>14</v>
      </c>
      <c r="C72" s="52" t="s">
        <v>223</v>
      </c>
      <c r="D72" s="59">
        <v>534</v>
      </c>
      <c r="E72" s="54">
        <f>D72*E8</f>
        <v>480.6</v>
      </c>
      <c r="F72" s="54">
        <f>D72*F8</f>
        <v>427.20000000000005</v>
      </c>
      <c r="G72" s="54">
        <f>D72*G8</f>
        <v>373.79999999999995</v>
      </c>
      <c r="H72" s="95">
        <f>D72*H8</f>
        <v>267</v>
      </c>
      <c r="I72" s="122"/>
      <c r="J72" s="122"/>
      <c r="K72" s="122"/>
      <c r="L72" s="122"/>
      <c r="M72" s="122"/>
    </row>
    <row r="73" spans="1:13" ht="12.75">
      <c r="A73" s="94"/>
      <c r="B73" s="52" t="s">
        <v>174</v>
      </c>
      <c r="C73" s="52" t="s">
        <v>224</v>
      </c>
      <c r="D73" s="59"/>
      <c r="E73" s="54">
        <f t="shared" ref="E73:E74" si="28">D73*E$8</f>
        <v>0</v>
      </c>
      <c r="F73" s="54">
        <f t="shared" ref="F73:F74" si="29">D73*F$8</f>
        <v>0</v>
      </c>
      <c r="G73" s="54">
        <f t="shared" ref="G73:G74" si="30">D73*G$8</f>
        <v>0</v>
      </c>
      <c r="H73" s="95">
        <f t="shared" ref="H73:H74" si="31">D73*H$8</f>
        <v>0</v>
      </c>
      <c r="I73" s="122"/>
      <c r="J73" s="122"/>
      <c r="K73" s="122"/>
      <c r="L73" s="122"/>
      <c r="M73" s="122"/>
    </row>
    <row r="74" spans="1:13" ht="12.75">
      <c r="A74" s="94"/>
      <c r="B74" s="52" t="s">
        <v>175</v>
      </c>
      <c r="C74" s="52" t="s">
        <v>225</v>
      </c>
      <c r="D74" s="59"/>
      <c r="E74" s="54">
        <f t="shared" si="28"/>
        <v>0</v>
      </c>
      <c r="F74" s="54">
        <f t="shared" si="29"/>
        <v>0</v>
      </c>
      <c r="G74" s="54">
        <f t="shared" si="30"/>
        <v>0</v>
      </c>
      <c r="H74" s="95">
        <f t="shared" si="31"/>
        <v>0</v>
      </c>
      <c r="I74" s="122"/>
      <c r="J74" s="122"/>
      <c r="K74" s="122"/>
      <c r="L74" s="122"/>
      <c r="M74" s="122"/>
    </row>
    <row r="75" spans="1:13" ht="12.75">
      <c r="A75" s="94"/>
      <c r="B75" s="52" t="s">
        <v>15</v>
      </c>
      <c r="C75" s="52" t="s">
        <v>143</v>
      </c>
      <c r="D75" s="59">
        <v>534</v>
      </c>
      <c r="E75" s="54">
        <f>D75*E8</f>
        <v>480.6</v>
      </c>
      <c r="F75" s="54">
        <f>D75*F8</f>
        <v>427.20000000000005</v>
      </c>
      <c r="G75" s="54">
        <f>D75*G8</f>
        <v>373.79999999999995</v>
      </c>
      <c r="H75" s="95">
        <f>D75*H8</f>
        <v>267</v>
      </c>
      <c r="I75" s="122"/>
      <c r="J75" s="122"/>
      <c r="K75" s="122"/>
      <c r="L75" s="122"/>
      <c r="M75" s="122"/>
    </row>
    <row r="76" spans="1:13" ht="12.75">
      <c r="A76" s="94"/>
      <c r="B76" s="52" t="s">
        <v>27</v>
      </c>
      <c r="C76" s="52" t="s">
        <v>226</v>
      </c>
      <c r="D76" s="59">
        <v>490</v>
      </c>
      <c r="E76" s="54">
        <f>D76*E8</f>
        <v>441</v>
      </c>
      <c r="F76" s="54">
        <f>D76*F8</f>
        <v>392</v>
      </c>
      <c r="G76" s="54">
        <f>D76*G8</f>
        <v>343</v>
      </c>
      <c r="H76" s="95">
        <f>D76*H8</f>
        <v>245</v>
      </c>
      <c r="I76" s="122"/>
      <c r="J76" s="122"/>
      <c r="K76" s="122"/>
      <c r="L76" s="122"/>
      <c r="M76" s="122"/>
    </row>
    <row r="77" spans="1:13" ht="12.75">
      <c r="A77" s="94"/>
      <c r="B77" s="52" t="s">
        <v>17</v>
      </c>
      <c r="C77" s="52" t="s">
        <v>144</v>
      </c>
      <c r="D77" s="59"/>
      <c r="E77" s="54">
        <f t="shared" ref="E77:E78" si="32">D77*E$8</f>
        <v>0</v>
      </c>
      <c r="F77" s="54">
        <f t="shared" ref="F77:F78" si="33">D77*F$8</f>
        <v>0</v>
      </c>
      <c r="G77" s="54">
        <f t="shared" ref="G77:G78" si="34">D77*G$8</f>
        <v>0</v>
      </c>
      <c r="H77" s="95">
        <f t="shared" ref="H77:H78" si="35">D77*H$8</f>
        <v>0</v>
      </c>
      <c r="I77" s="122"/>
      <c r="J77" s="122"/>
      <c r="K77" s="122"/>
      <c r="L77" s="122"/>
      <c r="M77" s="122"/>
    </row>
    <row r="78" spans="1:13" ht="13.5" thickBot="1">
      <c r="A78" s="96"/>
      <c r="B78" s="97" t="s">
        <v>18</v>
      </c>
      <c r="C78" s="97" t="s">
        <v>227</v>
      </c>
      <c r="D78" s="131"/>
      <c r="E78" s="99">
        <f t="shared" si="32"/>
        <v>0</v>
      </c>
      <c r="F78" s="99">
        <f t="shared" si="33"/>
        <v>0</v>
      </c>
      <c r="G78" s="99">
        <f t="shared" si="34"/>
        <v>0</v>
      </c>
      <c r="H78" s="100">
        <f t="shared" si="35"/>
        <v>0</v>
      </c>
      <c r="I78" s="122"/>
      <c r="J78" s="122"/>
      <c r="K78" s="122"/>
      <c r="L78" s="122"/>
      <c r="M78" s="122"/>
    </row>
    <row r="79" spans="1:13" ht="12.75">
      <c r="A79" s="89" t="s">
        <v>24</v>
      </c>
      <c r="B79" s="90" t="s">
        <v>11</v>
      </c>
      <c r="C79" s="90" t="s">
        <v>228</v>
      </c>
      <c r="D79" s="115">
        <v>552</v>
      </c>
      <c r="E79" s="92">
        <f>D79*E8</f>
        <v>496.8</v>
      </c>
      <c r="F79" s="92">
        <f>D79*F8</f>
        <v>441.6</v>
      </c>
      <c r="G79" s="92">
        <f>D79*G8</f>
        <v>386.4</v>
      </c>
      <c r="H79" s="93">
        <f>D79*H8</f>
        <v>276</v>
      </c>
      <c r="I79" s="122"/>
      <c r="J79" s="122"/>
      <c r="K79" s="122"/>
      <c r="L79" s="122"/>
      <c r="M79" s="122"/>
    </row>
    <row r="80" spans="1:13" ht="12.75">
      <c r="A80" s="94"/>
      <c r="B80" s="52" t="s">
        <v>12</v>
      </c>
      <c r="C80" s="52" t="s">
        <v>229</v>
      </c>
      <c r="D80" s="59">
        <v>472</v>
      </c>
      <c r="E80" s="54">
        <f>D80*E8</f>
        <v>424.8</v>
      </c>
      <c r="F80" s="54">
        <f>D80*F8</f>
        <v>377.6</v>
      </c>
      <c r="G80" s="54">
        <f>D80*G8</f>
        <v>330.4</v>
      </c>
      <c r="H80" s="95">
        <f>D80*H8</f>
        <v>236</v>
      </c>
      <c r="I80" s="122"/>
      <c r="J80" s="122"/>
      <c r="K80" s="122"/>
      <c r="L80" s="122"/>
      <c r="M80" s="122"/>
    </row>
    <row r="81" spans="1:13" ht="12.75">
      <c r="A81" s="94"/>
      <c r="B81" s="52" t="s">
        <v>13</v>
      </c>
      <c r="C81" s="52" t="s">
        <v>230</v>
      </c>
      <c r="D81" s="59">
        <v>560</v>
      </c>
      <c r="E81" s="54">
        <f>D81*E8</f>
        <v>504</v>
      </c>
      <c r="F81" s="54">
        <f>D81*F8</f>
        <v>448</v>
      </c>
      <c r="G81" s="54">
        <f>D81*G8</f>
        <v>392</v>
      </c>
      <c r="H81" s="95">
        <f>D81*H8</f>
        <v>280</v>
      </c>
      <c r="I81" s="122"/>
      <c r="J81" s="122"/>
      <c r="K81" s="122"/>
      <c r="L81" s="122"/>
      <c r="M81" s="122"/>
    </row>
    <row r="82" spans="1:13" ht="13.5" customHeight="1">
      <c r="A82" s="94"/>
      <c r="B82" s="52" t="s">
        <v>14</v>
      </c>
      <c r="C82" s="52" t="s">
        <v>231</v>
      </c>
      <c r="D82" s="59">
        <v>544</v>
      </c>
      <c r="E82" s="54">
        <f>D82*E8</f>
        <v>489.6</v>
      </c>
      <c r="F82" s="54">
        <f>D82*F8</f>
        <v>435.20000000000005</v>
      </c>
      <c r="G82" s="54">
        <f>D82*G8</f>
        <v>380.79999999999995</v>
      </c>
      <c r="H82" s="95">
        <f>D82*H8</f>
        <v>272</v>
      </c>
      <c r="I82" s="122"/>
      <c r="J82" s="122"/>
      <c r="K82" s="122"/>
      <c r="L82" s="122"/>
      <c r="M82" s="122"/>
    </row>
    <row r="83" spans="1:13" ht="12.75">
      <c r="A83" s="94"/>
      <c r="B83" s="52" t="s">
        <v>174</v>
      </c>
      <c r="C83" s="52" t="s">
        <v>232</v>
      </c>
      <c r="D83" s="59"/>
      <c r="E83" s="54">
        <f t="shared" ref="E83:E84" si="36">D83*E$8</f>
        <v>0</v>
      </c>
      <c r="F83" s="54">
        <f t="shared" ref="F83:F84" si="37">D83*F$8</f>
        <v>0</v>
      </c>
      <c r="G83" s="54">
        <f t="shared" ref="G83:G84" si="38">D83*G$8</f>
        <v>0</v>
      </c>
      <c r="H83" s="95">
        <f t="shared" ref="H83:H84" si="39">D83*H$8</f>
        <v>0</v>
      </c>
      <c r="I83" s="122"/>
      <c r="J83" s="122"/>
      <c r="K83" s="122"/>
      <c r="L83" s="122"/>
      <c r="M83" s="122"/>
    </row>
    <row r="84" spans="1:13" ht="12.75">
      <c r="A84" s="94"/>
      <c r="B84" s="52" t="s">
        <v>175</v>
      </c>
      <c r="C84" s="52" t="s">
        <v>233</v>
      </c>
      <c r="D84" s="59"/>
      <c r="E84" s="54">
        <f t="shared" si="36"/>
        <v>0</v>
      </c>
      <c r="F84" s="54">
        <f t="shared" si="37"/>
        <v>0</v>
      </c>
      <c r="G84" s="54">
        <f t="shared" si="38"/>
        <v>0</v>
      </c>
      <c r="H84" s="95">
        <f t="shared" si="39"/>
        <v>0</v>
      </c>
      <c r="I84" s="122"/>
      <c r="J84" s="122"/>
      <c r="K84" s="122"/>
      <c r="L84" s="122"/>
      <c r="M84" s="122"/>
    </row>
    <row r="85" spans="1:13" ht="12.75">
      <c r="A85" s="134"/>
      <c r="B85" s="52" t="s">
        <v>15</v>
      </c>
      <c r="C85" s="52" t="s">
        <v>234</v>
      </c>
      <c r="D85" s="59">
        <v>556</v>
      </c>
      <c r="E85" s="54">
        <f>D85*E8</f>
        <v>500.40000000000003</v>
      </c>
      <c r="F85" s="54">
        <f>D85*F8</f>
        <v>444.8</v>
      </c>
      <c r="G85" s="54">
        <f>D85*G8</f>
        <v>389.2</v>
      </c>
      <c r="H85" s="95">
        <f>D85*H8</f>
        <v>278</v>
      </c>
      <c r="I85" s="122"/>
      <c r="J85" s="122"/>
      <c r="K85" s="122"/>
      <c r="L85" s="122"/>
      <c r="M85" s="122"/>
    </row>
    <row r="86" spans="1:13" ht="12.75">
      <c r="A86" s="94"/>
      <c r="B86" s="52" t="s">
        <v>27</v>
      </c>
      <c r="C86" s="52" t="s">
        <v>235</v>
      </c>
      <c r="D86" s="59">
        <v>442</v>
      </c>
      <c r="E86" s="54">
        <f>D86*E8</f>
        <v>397.8</v>
      </c>
      <c r="F86" s="54">
        <f>D86*F8</f>
        <v>353.6</v>
      </c>
      <c r="G86" s="54">
        <f>D86*G8</f>
        <v>309.39999999999998</v>
      </c>
      <c r="H86" s="95">
        <f>D86*H8</f>
        <v>221</v>
      </c>
      <c r="I86" s="122"/>
      <c r="J86" s="122"/>
      <c r="K86" s="122"/>
      <c r="L86" s="122"/>
      <c r="M86" s="122"/>
    </row>
    <row r="87" spans="1:13" ht="12.75">
      <c r="A87" s="94"/>
      <c r="B87" s="52" t="s">
        <v>17</v>
      </c>
      <c r="C87" s="52" t="s">
        <v>236</v>
      </c>
      <c r="D87" s="59"/>
      <c r="E87" s="54">
        <f t="shared" ref="E87:E88" si="40">D87*E$8</f>
        <v>0</v>
      </c>
      <c r="F87" s="54">
        <f t="shared" ref="F87:F88" si="41">D87*F$8</f>
        <v>0</v>
      </c>
      <c r="G87" s="54">
        <f t="shared" ref="G87:G88" si="42">D87*G$8</f>
        <v>0</v>
      </c>
      <c r="H87" s="95">
        <f t="shared" ref="H87:H88" si="43">D87*H$8</f>
        <v>0</v>
      </c>
      <c r="I87" s="122"/>
      <c r="J87" s="122"/>
      <c r="K87" s="122"/>
      <c r="L87" s="122"/>
      <c r="M87" s="122"/>
    </row>
    <row r="88" spans="1:13" ht="13.5" thickBot="1">
      <c r="A88" s="96"/>
      <c r="B88" s="97" t="s">
        <v>18</v>
      </c>
      <c r="C88" s="97" t="s">
        <v>237</v>
      </c>
      <c r="D88" s="131"/>
      <c r="E88" s="99">
        <f t="shared" si="40"/>
        <v>0</v>
      </c>
      <c r="F88" s="99">
        <f t="shared" si="41"/>
        <v>0</v>
      </c>
      <c r="G88" s="99">
        <f t="shared" si="42"/>
        <v>0</v>
      </c>
      <c r="H88" s="100">
        <f t="shared" si="43"/>
        <v>0</v>
      </c>
      <c r="I88" s="122"/>
      <c r="J88" s="122"/>
      <c r="K88" s="122"/>
      <c r="L88" s="122"/>
      <c r="M88" s="122"/>
    </row>
    <row r="89" spans="1:13" ht="12.75">
      <c r="A89" s="89" t="s">
        <v>25</v>
      </c>
      <c r="B89" s="90" t="s">
        <v>11</v>
      </c>
      <c r="C89" s="90" t="s">
        <v>238</v>
      </c>
      <c r="D89" s="115">
        <v>560</v>
      </c>
      <c r="E89" s="92">
        <f>D89*E8</f>
        <v>504</v>
      </c>
      <c r="F89" s="92">
        <f>D89*F8</f>
        <v>448</v>
      </c>
      <c r="G89" s="92">
        <f>D89*G8</f>
        <v>392</v>
      </c>
      <c r="H89" s="93">
        <f>D89*H8</f>
        <v>280</v>
      </c>
      <c r="I89" s="122"/>
      <c r="J89" s="122"/>
      <c r="K89" s="122"/>
      <c r="L89" s="122"/>
      <c r="M89" s="122"/>
    </row>
    <row r="90" spans="1:13" ht="12.75">
      <c r="A90" s="94"/>
      <c r="B90" s="52" t="s">
        <v>12</v>
      </c>
      <c r="C90" s="52" t="s">
        <v>239</v>
      </c>
      <c r="D90" s="59">
        <v>554</v>
      </c>
      <c r="E90" s="54">
        <f>D90*E8</f>
        <v>498.6</v>
      </c>
      <c r="F90" s="54">
        <f>D90*F8</f>
        <v>443.20000000000005</v>
      </c>
      <c r="G90" s="54">
        <f>D90*G8</f>
        <v>387.79999999999995</v>
      </c>
      <c r="H90" s="95">
        <f>D90*H8</f>
        <v>277</v>
      </c>
      <c r="I90" s="122"/>
      <c r="J90" s="122"/>
      <c r="K90" s="122"/>
      <c r="L90" s="122"/>
      <c r="M90" s="122"/>
    </row>
    <row r="91" spans="1:13" ht="12.75">
      <c r="A91" s="94"/>
      <c r="B91" s="52" t="s">
        <v>13</v>
      </c>
      <c r="C91" s="52" t="s">
        <v>91</v>
      </c>
      <c r="D91" s="53">
        <v>560</v>
      </c>
      <c r="E91" s="54">
        <f>D91*E8</f>
        <v>504</v>
      </c>
      <c r="F91" s="54">
        <f>D91*F8</f>
        <v>448</v>
      </c>
      <c r="G91" s="54">
        <f>D91*G8</f>
        <v>392</v>
      </c>
      <c r="H91" s="95">
        <f>D91*H8</f>
        <v>280</v>
      </c>
      <c r="I91" s="122"/>
      <c r="J91" s="122"/>
      <c r="K91" s="122"/>
      <c r="L91" s="122"/>
      <c r="M91" s="122"/>
    </row>
    <row r="92" spans="1:13" ht="12.75">
      <c r="A92" s="94"/>
      <c r="B92" s="52" t="s">
        <v>14</v>
      </c>
      <c r="C92" s="52" t="s">
        <v>92</v>
      </c>
      <c r="D92" s="53">
        <v>500</v>
      </c>
      <c r="E92" s="54">
        <f>D92*E8</f>
        <v>450</v>
      </c>
      <c r="F92" s="54">
        <f>D92*F8</f>
        <v>400</v>
      </c>
      <c r="G92" s="54">
        <f>D92*G8</f>
        <v>350</v>
      </c>
      <c r="H92" s="95">
        <f>D92*H8</f>
        <v>250</v>
      </c>
      <c r="I92" s="122"/>
      <c r="J92" s="122"/>
      <c r="K92" s="122"/>
      <c r="L92" s="122"/>
      <c r="M92" s="122"/>
    </row>
    <row r="93" spans="1:13" ht="12.75">
      <c r="A93" s="94"/>
      <c r="B93" s="52" t="s">
        <v>174</v>
      </c>
      <c r="C93" s="52" t="s">
        <v>240</v>
      </c>
      <c r="D93" s="53"/>
      <c r="E93" s="54">
        <f t="shared" ref="E93:E94" si="44">D93*E$8</f>
        <v>0</v>
      </c>
      <c r="F93" s="54">
        <f t="shared" ref="F93:F94" si="45">D93*F$8</f>
        <v>0</v>
      </c>
      <c r="G93" s="54">
        <f t="shared" ref="G93:G94" si="46">D93*G$8</f>
        <v>0</v>
      </c>
      <c r="H93" s="95">
        <f t="shared" ref="H93:H94" si="47">D93*H$8</f>
        <v>0</v>
      </c>
      <c r="I93" s="122"/>
      <c r="J93" s="122"/>
      <c r="K93" s="122"/>
      <c r="L93" s="122"/>
      <c r="M93" s="122"/>
    </row>
    <row r="94" spans="1:13" ht="12.75">
      <c r="A94" s="94"/>
      <c r="B94" s="52" t="s">
        <v>175</v>
      </c>
      <c r="C94" s="52" t="s">
        <v>241</v>
      </c>
      <c r="D94" s="53"/>
      <c r="E94" s="54">
        <f t="shared" si="44"/>
        <v>0</v>
      </c>
      <c r="F94" s="54">
        <f t="shared" si="45"/>
        <v>0</v>
      </c>
      <c r="G94" s="54">
        <f t="shared" si="46"/>
        <v>0</v>
      </c>
      <c r="H94" s="95">
        <f t="shared" si="47"/>
        <v>0</v>
      </c>
      <c r="I94" s="122"/>
      <c r="J94" s="122"/>
      <c r="K94" s="122"/>
      <c r="L94" s="122"/>
      <c r="M94" s="122"/>
    </row>
    <row r="95" spans="1:13" ht="12.75">
      <c r="A95" s="94"/>
      <c r="B95" s="52" t="s">
        <v>15</v>
      </c>
      <c r="C95" s="52" t="s">
        <v>242</v>
      </c>
      <c r="D95" s="59">
        <v>560</v>
      </c>
      <c r="E95" s="54">
        <f>D95*E8</f>
        <v>504</v>
      </c>
      <c r="F95" s="54">
        <f>D95*F8</f>
        <v>448</v>
      </c>
      <c r="G95" s="54">
        <f>D95*G8</f>
        <v>392</v>
      </c>
      <c r="H95" s="95">
        <f>D95*H8</f>
        <v>280</v>
      </c>
      <c r="I95" s="122"/>
      <c r="J95" s="122"/>
      <c r="K95" s="122"/>
      <c r="L95" s="122"/>
      <c r="M95" s="122"/>
    </row>
    <row r="96" spans="1:13" ht="12.75">
      <c r="A96" s="94"/>
      <c r="B96" s="52" t="s">
        <v>27</v>
      </c>
      <c r="C96" s="52" t="s">
        <v>243</v>
      </c>
      <c r="D96" s="59">
        <v>556</v>
      </c>
      <c r="E96" s="54">
        <f>D96*E8</f>
        <v>500.40000000000003</v>
      </c>
      <c r="F96" s="54">
        <f>D96*F8</f>
        <v>444.8</v>
      </c>
      <c r="G96" s="54">
        <f>D96*G8</f>
        <v>389.2</v>
      </c>
      <c r="H96" s="95">
        <f>D96*H8</f>
        <v>278</v>
      </c>
      <c r="I96" s="122"/>
      <c r="J96" s="122"/>
      <c r="K96" s="122"/>
      <c r="L96" s="122"/>
      <c r="M96" s="122"/>
    </row>
    <row r="97" spans="1:13" ht="12.75">
      <c r="A97" s="94"/>
      <c r="B97" s="52" t="s">
        <v>17</v>
      </c>
      <c r="C97" s="52" t="s">
        <v>244</v>
      </c>
      <c r="D97" s="59"/>
      <c r="E97" s="54">
        <f t="shared" ref="E97:E98" si="48">D97*E$8</f>
        <v>0</v>
      </c>
      <c r="F97" s="54">
        <f t="shared" ref="F97:F98" si="49">D97*F$8</f>
        <v>0</v>
      </c>
      <c r="G97" s="54">
        <f t="shared" ref="G97:G98" si="50">D97*G$8</f>
        <v>0</v>
      </c>
      <c r="H97" s="95">
        <f t="shared" ref="H97:H98" si="51">D97*H$8</f>
        <v>0</v>
      </c>
      <c r="I97" s="122"/>
      <c r="J97" s="122"/>
      <c r="K97" s="122"/>
      <c r="L97" s="122"/>
      <c r="M97" s="122"/>
    </row>
    <row r="98" spans="1:13" ht="13.5" thickBot="1">
      <c r="A98" s="96"/>
      <c r="B98" s="97" t="s">
        <v>18</v>
      </c>
      <c r="C98" s="97" t="s">
        <v>245</v>
      </c>
      <c r="D98" s="131"/>
      <c r="E98" s="99">
        <f t="shared" si="48"/>
        <v>0</v>
      </c>
      <c r="F98" s="99">
        <f t="shared" si="49"/>
        <v>0</v>
      </c>
      <c r="G98" s="99">
        <f t="shared" si="50"/>
        <v>0</v>
      </c>
      <c r="H98" s="100">
        <f t="shared" si="51"/>
        <v>0</v>
      </c>
      <c r="I98" s="122"/>
      <c r="J98" s="122"/>
      <c r="K98" s="122"/>
      <c r="L98" s="122"/>
      <c r="M98" s="122"/>
    </row>
    <row r="99" spans="1:13" ht="12.75">
      <c r="A99" s="89" t="s">
        <v>42</v>
      </c>
      <c r="B99" s="90" t="s">
        <v>11</v>
      </c>
      <c r="C99" s="90" t="s">
        <v>246</v>
      </c>
      <c r="D99" s="114">
        <v>284</v>
      </c>
      <c r="E99" s="92">
        <f>D99*E8</f>
        <v>255.6</v>
      </c>
      <c r="F99" s="92">
        <f>D99*F8</f>
        <v>227.20000000000002</v>
      </c>
      <c r="G99" s="92">
        <f>D99*G8</f>
        <v>198.79999999999998</v>
      </c>
      <c r="H99" s="93">
        <f>D99*H8</f>
        <v>142</v>
      </c>
      <c r="I99" s="122"/>
      <c r="J99" s="122"/>
      <c r="K99" s="122"/>
      <c r="L99" s="122"/>
      <c r="M99" s="122"/>
    </row>
    <row r="100" spans="1:13" ht="12.75">
      <c r="A100" s="94"/>
      <c r="B100" s="52" t="s">
        <v>12</v>
      </c>
      <c r="C100" s="52" t="s">
        <v>247</v>
      </c>
      <c r="D100" s="59">
        <v>372</v>
      </c>
      <c r="E100" s="54">
        <f>D100*E8</f>
        <v>334.8</v>
      </c>
      <c r="F100" s="54">
        <f>D100*F8</f>
        <v>297.60000000000002</v>
      </c>
      <c r="G100" s="54">
        <f>D100*G8</f>
        <v>260.39999999999998</v>
      </c>
      <c r="H100" s="95">
        <f>D100*H8</f>
        <v>186</v>
      </c>
      <c r="I100" s="122"/>
      <c r="J100" s="122"/>
      <c r="K100" s="122"/>
      <c r="L100" s="122"/>
      <c r="M100" s="122"/>
    </row>
    <row r="101" spans="1:13" ht="12.75">
      <c r="A101" s="94"/>
      <c r="B101" s="52" t="s">
        <v>13</v>
      </c>
      <c r="C101" s="52" t="s">
        <v>248</v>
      </c>
      <c r="D101" s="53">
        <v>434</v>
      </c>
      <c r="E101" s="54">
        <f>D101*E8</f>
        <v>390.6</v>
      </c>
      <c r="F101" s="54">
        <f>D101*F8</f>
        <v>347.20000000000005</v>
      </c>
      <c r="G101" s="54">
        <f>D101*G8</f>
        <v>303.79999999999995</v>
      </c>
      <c r="H101" s="95">
        <f>D101*H8</f>
        <v>217</v>
      </c>
      <c r="I101" s="122"/>
      <c r="J101" s="122"/>
      <c r="K101" s="122"/>
      <c r="L101" s="122"/>
      <c r="M101" s="122"/>
    </row>
    <row r="102" spans="1:13" ht="12.75">
      <c r="A102" s="94"/>
      <c r="B102" s="52" t="s">
        <v>14</v>
      </c>
      <c r="C102" s="52" t="s">
        <v>249</v>
      </c>
      <c r="D102" s="53">
        <v>392</v>
      </c>
      <c r="E102" s="54">
        <f>D102*E8</f>
        <v>352.8</v>
      </c>
      <c r="F102" s="54">
        <f>D102*F8</f>
        <v>313.60000000000002</v>
      </c>
      <c r="G102" s="54">
        <f>D102*G8</f>
        <v>274.39999999999998</v>
      </c>
      <c r="H102" s="95">
        <f>D102*H8</f>
        <v>196</v>
      </c>
      <c r="I102" s="122"/>
      <c r="J102" s="122"/>
      <c r="K102" s="122"/>
      <c r="L102" s="122"/>
      <c r="M102" s="122"/>
    </row>
    <row r="103" spans="1:13" ht="12.75">
      <c r="A103" s="94"/>
      <c r="B103" s="52" t="s">
        <v>174</v>
      </c>
      <c r="C103" s="52" t="s">
        <v>250</v>
      </c>
      <c r="D103" s="53"/>
      <c r="E103" s="54">
        <f t="shared" ref="E103:E104" si="52">D103*E$8</f>
        <v>0</v>
      </c>
      <c r="F103" s="54">
        <f t="shared" ref="F103:F104" si="53">D103*F$8</f>
        <v>0</v>
      </c>
      <c r="G103" s="54">
        <f t="shared" ref="G103:G104" si="54">D103*G$8</f>
        <v>0</v>
      </c>
      <c r="H103" s="95">
        <f t="shared" ref="H103:H104" si="55">D103*H$8</f>
        <v>0</v>
      </c>
      <c r="I103" s="122"/>
      <c r="J103" s="122"/>
      <c r="K103" s="122"/>
      <c r="L103" s="122"/>
      <c r="M103" s="122"/>
    </row>
    <row r="104" spans="1:13" ht="12.75">
      <c r="A104" s="94"/>
      <c r="B104" s="52" t="s">
        <v>175</v>
      </c>
      <c r="C104" s="52" t="s">
        <v>251</v>
      </c>
      <c r="D104" s="53"/>
      <c r="E104" s="54">
        <f t="shared" si="52"/>
        <v>0</v>
      </c>
      <c r="F104" s="54">
        <f t="shared" si="53"/>
        <v>0</v>
      </c>
      <c r="G104" s="54">
        <f t="shared" si="54"/>
        <v>0</v>
      </c>
      <c r="H104" s="95">
        <f t="shared" si="55"/>
        <v>0</v>
      </c>
      <c r="I104" s="122"/>
      <c r="J104" s="122"/>
      <c r="K104" s="122"/>
      <c r="L104" s="122"/>
      <c r="M104" s="122"/>
    </row>
    <row r="105" spans="1:13" ht="12.75">
      <c r="A105" s="94"/>
      <c r="B105" s="52" t="s">
        <v>15</v>
      </c>
      <c r="C105" s="52" t="s">
        <v>252</v>
      </c>
      <c r="D105" s="59">
        <v>410</v>
      </c>
      <c r="E105" s="54">
        <f>D105*E8</f>
        <v>369</v>
      </c>
      <c r="F105" s="54">
        <f>D105*F8</f>
        <v>328</v>
      </c>
      <c r="G105" s="54">
        <f>D105*G8</f>
        <v>287</v>
      </c>
      <c r="H105" s="95">
        <f>D105*H8</f>
        <v>205</v>
      </c>
      <c r="I105" s="122"/>
      <c r="J105" s="122"/>
      <c r="K105" s="122"/>
      <c r="L105" s="122"/>
      <c r="M105" s="122"/>
    </row>
    <row r="106" spans="1:13" ht="12.75">
      <c r="A106" s="94"/>
      <c r="B106" s="52" t="s">
        <v>27</v>
      </c>
      <c r="C106" s="52" t="s">
        <v>253</v>
      </c>
      <c r="D106" s="59">
        <v>316</v>
      </c>
      <c r="E106" s="54">
        <f>D106*E8</f>
        <v>284.40000000000003</v>
      </c>
      <c r="F106" s="54">
        <f>D106*F8</f>
        <v>252.8</v>
      </c>
      <c r="G106" s="54">
        <f>D106*G8</f>
        <v>221.2</v>
      </c>
      <c r="H106" s="95">
        <f>D106*H8</f>
        <v>158</v>
      </c>
      <c r="I106" s="122"/>
      <c r="J106" s="122"/>
      <c r="K106" s="122"/>
      <c r="L106" s="122"/>
      <c r="M106" s="122"/>
    </row>
    <row r="107" spans="1:13" ht="12.75">
      <c r="A107" s="94"/>
      <c r="B107" s="52" t="s">
        <v>17</v>
      </c>
      <c r="C107" s="52" t="s">
        <v>254</v>
      </c>
      <c r="D107" s="53">
        <v>238</v>
      </c>
      <c r="E107" s="54">
        <f>D107*E8</f>
        <v>214.20000000000002</v>
      </c>
      <c r="F107" s="54">
        <f>D107*F8</f>
        <v>190.4</v>
      </c>
      <c r="G107" s="54">
        <f>D107*G8</f>
        <v>166.6</v>
      </c>
      <c r="H107" s="95">
        <f>D107*H8</f>
        <v>119</v>
      </c>
      <c r="I107" s="122"/>
      <c r="J107" s="122"/>
      <c r="K107" s="122"/>
      <c r="L107" s="122"/>
      <c r="M107" s="122"/>
    </row>
    <row r="108" spans="1:13" ht="13.5" thickBot="1">
      <c r="A108" s="96"/>
      <c r="B108" s="97" t="s">
        <v>18</v>
      </c>
      <c r="C108" s="97" t="s">
        <v>255</v>
      </c>
      <c r="D108" s="131">
        <v>328</v>
      </c>
      <c r="E108" s="99">
        <f>D108*E8</f>
        <v>295.2</v>
      </c>
      <c r="F108" s="99">
        <f>D108*F8</f>
        <v>262.40000000000003</v>
      </c>
      <c r="G108" s="99">
        <f>D108*G8</f>
        <v>229.6</v>
      </c>
      <c r="H108" s="100">
        <f>D108*H8</f>
        <v>164</v>
      </c>
      <c r="I108" s="122"/>
      <c r="J108" s="122"/>
      <c r="K108" s="122"/>
      <c r="L108" s="122"/>
      <c r="M108" s="122"/>
    </row>
    <row r="109" spans="1:13" ht="12.75">
      <c r="A109" s="89" t="s">
        <v>26</v>
      </c>
      <c r="B109" s="90" t="s">
        <v>11</v>
      </c>
      <c r="C109" s="90" t="s">
        <v>256</v>
      </c>
      <c r="D109" s="137"/>
      <c r="E109" s="92">
        <f t="shared" ref="E109:E110" si="56">D109*E$8</f>
        <v>0</v>
      </c>
      <c r="F109" s="92">
        <f t="shared" ref="F109:F110" si="57">D109*F$8</f>
        <v>0</v>
      </c>
      <c r="G109" s="92">
        <f t="shared" ref="G109:G110" si="58">D109*G$8</f>
        <v>0</v>
      </c>
      <c r="H109" s="93">
        <f t="shared" ref="H109:H110" si="59">D109*H$8</f>
        <v>0</v>
      </c>
      <c r="I109" s="123"/>
      <c r="J109" s="123"/>
      <c r="K109" s="123"/>
      <c r="L109" s="123"/>
      <c r="M109" s="123"/>
    </row>
    <row r="110" spans="1:13" ht="12.75">
      <c r="A110" s="138"/>
      <c r="B110" s="52" t="s">
        <v>12</v>
      </c>
      <c r="C110" s="52" t="s">
        <v>257</v>
      </c>
      <c r="D110" s="87"/>
      <c r="E110" s="54">
        <f t="shared" si="56"/>
        <v>0</v>
      </c>
      <c r="F110" s="54">
        <f t="shared" si="57"/>
        <v>0</v>
      </c>
      <c r="G110" s="54">
        <f t="shared" si="58"/>
        <v>0</v>
      </c>
      <c r="H110" s="95">
        <f t="shared" si="59"/>
        <v>0</v>
      </c>
      <c r="I110" s="123"/>
      <c r="J110" s="123"/>
      <c r="K110" s="123"/>
      <c r="L110" s="123"/>
      <c r="M110" s="123"/>
    </row>
    <row r="111" spans="1:13" ht="12.75">
      <c r="A111" s="138"/>
      <c r="B111" s="52" t="s">
        <v>13</v>
      </c>
      <c r="C111" s="52" t="s">
        <v>50</v>
      </c>
      <c r="D111" s="53">
        <v>412</v>
      </c>
      <c r="E111" s="54">
        <f>D111*E8</f>
        <v>370.8</v>
      </c>
      <c r="F111" s="54">
        <f>D111*F8</f>
        <v>329.6</v>
      </c>
      <c r="G111" s="54">
        <f>D111*G8</f>
        <v>288.39999999999998</v>
      </c>
      <c r="H111" s="95">
        <f>D111*H8</f>
        <v>206</v>
      </c>
      <c r="I111" s="122"/>
      <c r="J111" s="122"/>
      <c r="K111" s="122"/>
      <c r="L111" s="122"/>
      <c r="M111" s="122"/>
    </row>
    <row r="112" spans="1:13" ht="12.75">
      <c r="A112" s="94"/>
      <c r="B112" s="52" t="s">
        <v>14</v>
      </c>
      <c r="C112" s="52" t="s">
        <v>53</v>
      </c>
      <c r="D112" s="59">
        <v>310</v>
      </c>
      <c r="E112" s="54">
        <f>D112*E8</f>
        <v>279</v>
      </c>
      <c r="F112" s="54">
        <f>D112*F8</f>
        <v>248</v>
      </c>
      <c r="G112" s="54">
        <f>D112*G8</f>
        <v>217</v>
      </c>
      <c r="H112" s="95">
        <f>D112*H8</f>
        <v>155</v>
      </c>
      <c r="I112" s="122"/>
      <c r="J112" s="122"/>
      <c r="K112" s="122"/>
      <c r="L112" s="122"/>
      <c r="M112" s="122"/>
    </row>
    <row r="113" spans="1:13" ht="12.75">
      <c r="A113" s="94"/>
      <c r="B113" s="52" t="s">
        <v>174</v>
      </c>
      <c r="C113" s="52" t="s">
        <v>258</v>
      </c>
      <c r="D113" s="56">
        <f>(D112/D111)*D111</f>
        <v>310</v>
      </c>
      <c r="E113" s="54">
        <f>D113*E8</f>
        <v>279</v>
      </c>
      <c r="F113" s="54">
        <f>D113*F8</f>
        <v>248</v>
      </c>
      <c r="G113" s="54">
        <f>D113*G8</f>
        <v>217</v>
      </c>
      <c r="H113" s="95">
        <f>D113*H8</f>
        <v>155</v>
      </c>
      <c r="I113" s="122"/>
      <c r="J113" s="122"/>
      <c r="K113" s="122"/>
      <c r="L113" s="122"/>
      <c r="M113" s="122"/>
    </row>
    <row r="114" spans="1:13" ht="12.75">
      <c r="A114" s="94"/>
      <c r="B114" s="52" t="s">
        <v>175</v>
      </c>
      <c r="C114" s="52" t="s">
        <v>259</v>
      </c>
      <c r="D114" s="56">
        <f>(D112/D111)*D112</f>
        <v>233.25242718446603</v>
      </c>
      <c r="E114" s="54">
        <f>D114*E8</f>
        <v>209.92718446601944</v>
      </c>
      <c r="F114" s="54">
        <f>D114*F8</f>
        <v>186.60194174757282</v>
      </c>
      <c r="G114" s="54">
        <f>D114*G8</f>
        <v>163.27669902912621</v>
      </c>
      <c r="H114" s="95">
        <f>D114*H8</f>
        <v>116.62621359223301</v>
      </c>
      <c r="I114" s="122"/>
      <c r="J114" s="122"/>
      <c r="K114" s="122"/>
      <c r="L114" s="122"/>
      <c r="M114" s="122"/>
    </row>
    <row r="115" spans="1:13" ht="12.75">
      <c r="A115" s="106"/>
      <c r="B115" s="52" t="s">
        <v>15</v>
      </c>
      <c r="C115" s="52" t="s">
        <v>103</v>
      </c>
      <c r="D115" s="26"/>
      <c r="E115" s="54">
        <f t="shared" ref="E115:E118" si="60">D115*E$8</f>
        <v>0</v>
      </c>
      <c r="F115" s="54">
        <f t="shared" ref="F115:F118" si="61">D115*F$8</f>
        <v>0</v>
      </c>
      <c r="G115" s="54">
        <f t="shared" ref="G115:G118" si="62">D115*G$8</f>
        <v>0</v>
      </c>
      <c r="H115" s="95">
        <f t="shared" ref="H115:H118" si="63">D115*H$8</f>
        <v>0</v>
      </c>
      <c r="I115" s="122"/>
      <c r="J115" s="122"/>
      <c r="K115" s="122"/>
      <c r="L115" s="122"/>
      <c r="M115" s="122"/>
    </row>
    <row r="116" spans="1:13" ht="12.75">
      <c r="A116" s="106"/>
      <c r="B116" s="52" t="s">
        <v>27</v>
      </c>
      <c r="C116" s="52" t="s">
        <v>260</v>
      </c>
      <c r="D116" s="26"/>
      <c r="E116" s="54">
        <f t="shared" si="60"/>
        <v>0</v>
      </c>
      <c r="F116" s="54">
        <f t="shared" si="61"/>
        <v>0</v>
      </c>
      <c r="G116" s="54">
        <f t="shared" si="62"/>
        <v>0</v>
      </c>
      <c r="H116" s="95">
        <f t="shared" si="63"/>
        <v>0</v>
      </c>
      <c r="I116" s="122"/>
      <c r="J116" s="122"/>
      <c r="K116" s="122"/>
      <c r="L116" s="122"/>
      <c r="M116" s="122"/>
    </row>
    <row r="117" spans="1:13" ht="12.75">
      <c r="A117" s="106"/>
      <c r="B117" s="52" t="s">
        <v>17</v>
      </c>
      <c r="C117" s="52" t="s">
        <v>261</v>
      </c>
      <c r="D117" s="26"/>
      <c r="E117" s="54">
        <f t="shared" si="60"/>
        <v>0</v>
      </c>
      <c r="F117" s="54">
        <f t="shared" si="61"/>
        <v>0</v>
      </c>
      <c r="G117" s="54">
        <f t="shared" si="62"/>
        <v>0</v>
      </c>
      <c r="H117" s="95">
        <f t="shared" si="63"/>
        <v>0</v>
      </c>
      <c r="I117" s="122"/>
      <c r="J117" s="122"/>
      <c r="K117" s="122"/>
      <c r="L117" s="122"/>
      <c r="M117" s="122"/>
    </row>
    <row r="118" spans="1:13" ht="13.5" thickBot="1">
      <c r="A118" s="107"/>
      <c r="B118" s="97" t="s">
        <v>18</v>
      </c>
      <c r="C118" s="97" t="s">
        <v>262</v>
      </c>
      <c r="D118" s="111"/>
      <c r="E118" s="99">
        <f t="shared" si="60"/>
        <v>0</v>
      </c>
      <c r="F118" s="99">
        <f t="shared" si="61"/>
        <v>0</v>
      </c>
      <c r="G118" s="99">
        <f t="shared" si="62"/>
        <v>0</v>
      </c>
      <c r="H118" s="100">
        <f t="shared" si="63"/>
        <v>0</v>
      </c>
      <c r="I118" s="122"/>
      <c r="J118" s="122"/>
      <c r="K118" s="122"/>
      <c r="L118" s="122"/>
      <c r="M118" s="122"/>
    </row>
    <row r="119" spans="1:13" ht="12.75">
      <c r="A119" s="101" t="s">
        <v>31</v>
      </c>
      <c r="B119" s="90" t="s">
        <v>11</v>
      </c>
      <c r="C119" s="90" t="s">
        <v>263</v>
      </c>
      <c r="D119" s="116"/>
      <c r="E119" s="92">
        <f t="shared" ref="E119:E120" si="64">D119*E$8</f>
        <v>0</v>
      </c>
      <c r="F119" s="92">
        <f t="shared" ref="F119:F120" si="65">D119*F$8</f>
        <v>0</v>
      </c>
      <c r="G119" s="92">
        <f t="shared" ref="G119:G120" si="66">D119*G$8</f>
        <v>0</v>
      </c>
      <c r="H119" s="93">
        <f t="shared" ref="H119:H120" si="67">D119*H$8</f>
        <v>0</v>
      </c>
      <c r="I119" s="122"/>
      <c r="J119" s="122"/>
      <c r="K119" s="122"/>
      <c r="L119" s="122"/>
      <c r="M119" s="122"/>
    </row>
    <row r="120" spans="1:13" s="75" customFormat="1" ht="12.75">
      <c r="A120" s="105"/>
      <c r="B120" s="52" t="s">
        <v>12</v>
      </c>
      <c r="C120" s="52" t="s">
        <v>264</v>
      </c>
      <c r="D120" s="71"/>
      <c r="E120" s="54">
        <f t="shared" si="64"/>
        <v>0</v>
      </c>
      <c r="F120" s="54">
        <f t="shared" si="65"/>
        <v>0</v>
      </c>
      <c r="G120" s="54">
        <f t="shared" si="66"/>
        <v>0</v>
      </c>
      <c r="H120" s="95">
        <f t="shared" si="67"/>
        <v>0</v>
      </c>
      <c r="I120" s="122"/>
      <c r="J120" s="122"/>
      <c r="K120" s="122"/>
      <c r="L120" s="122"/>
      <c r="M120" s="122"/>
    </row>
    <row r="121" spans="1:13" s="75" customFormat="1" ht="12.75">
      <c r="A121" s="105"/>
      <c r="B121" s="52" t="s">
        <v>13</v>
      </c>
      <c r="C121" s="52" t="s">
        <v>265</v>
      </c>
      <c r="D121" s="25"/>
      <c r="E121" s="26">
        <f>D121*E8</f>
        <v>0</v>
      </c>
      <c r="F121" s="26">
        <f>D121*F8</f>
        <v>0</v>
      </c>
      <c r="G121" s="26">
        <f>D121*G8</f>
        <v>0</v>
      </c>
      <c r="H121" s="127">
        <f>D121*H8</f>
        <v>0</v>
      </c>
      <c r="I121" s="122"/>
      <c r="J121" s="122"/>
      <c r="K121" s="122"/>
      <c r="L121" s="122"/>
      <c r="M121" s="122"/>
    </row>
    <row r="122" spans="1:13" ht="12.75">
      <c r="A122" s="106"/>
      <c r="B122" s="52" t="s">
        <v>14</v>
      </c>
      <c r="C122" s="52" t="s">
        <v>266</v>
      </c>
      <c r="D122" s="25"/>
      <c r="E122" s="26">
        <f>D122*E8</f>
        <v>0</v>
      </c>
      <c r="F122" s="26">
        <f>D122*F8</f>
        <v>0</v>
      </c>
      <c r="G122" s="26">
        <f>D122*G8</f>
        <v>0</v>
      </c>
      <c r="H122" s="127">
        <f>D122*H8</f>
        <v>0</v>
      </c>
      <c r="I122" s="122"/>
      <c r="J122" s="122"/>
      <c r="K122" s="122"/>
      <c r="L122" s="122"/>
      <c r="M122" s="122"/>
    </row>
    <row r="123" spans="1:13" ht="12.75">
      <c r="A123" s="106"/>
      <c r="B123" s="52" t="s">
        <v>174</v>
      </c>
      <c r="C123" s="52" t="s">
        <v>267</v>
      </c>
      <c r="D123" s="25"/>
      <c r="E123" s="54">
        <f t="shared" ref="E123:E124" si="68">D123*E$8</f>
        <v>0</v>
      </c>
      <c r="F123" s="54">
        <f t="shared" ref="F123:F124" si="69">D123*F$8</f>
        <v>0</v>
      </c>
      <c r="G123" s="54">
        <f t="shared" ref="G123:G124" si="70">D123*G$8</f>
        <v>0</v>
      </c>
      <c r="H123" s="95">
        <f t="shared" ref="H123:H124" si="71">D123*H$8</f>
        <v>0</v>
      </c>
      <c r="I123" s="122"/>
      <c r="J123" s="122"/>
      <c r="K123" s="122"/>
      <c r="L123" s="122"/>
      <c r="M123" s="122"/>
    </row>
    <row r="124" spans="1:13" ht="12.75">
      <c r="A124" s="106"/>
      <c r="B124" s="52" t="s">
        <v>175</v>
      </c>
      <c r="C124" s="52" t="s">
        <v>268</v>
      </c>
      <c r="D124" s="25"/>
      <c r="E124" s="54">
        <f t="shared" si="68"/>
        <v>0</v>
      </c>
      <c r="F124" s="54">
        <f t="shared" si="69"/>
        <v>0</v>
      </c>
      <c r="G124" s="54">
        <f t="shared" si="70"/>
        <v>0</v>
      </c>
      <c r="H124" s="95">
        <f t="shared" si="71"/>
        <v>0</v>
      </c>
      <c r="I124" s="122"/>
      <c r="J124" s="122"/>
      <c r="K124" s="122"/>
      <c r="L124" s="122"/>
      <c r="M124" s="122"/>
    </row>
    <row r="125" spans="1:13" ht="12.75">
      <c r="A125" s="106"/>
      <c r="B125" s="52" t="s">
        <v>15</v>
      </c>
      <c r="C125" s="52" t="s">
        <v>269</v>
      </c>
      <c r="D125" s="25"/>
      <c r="E125" s="26">
        <f>D125*E8</f>
        <v>0</v>
      </c>
      <c r="F125" s="26">
        <f>D125*F8</f>
        <v>0</v>
      </c>
      <c r="G125" s="26">
        <f>D125*G8</f>
        <v>0</v>
      </c>
      <c r="H125" s="127">
        <f>D125*H8</f>
        <v>0</v>
      </c>
      <c r="I125" s="122"/>
      <c r="J125" s="122"/>
      <c r="K125" s="122"/>
      <c r="L125" s="122"/>
      <c r="M125" s="122"/>
    </row>
    <row r="126" spans="1:13" ht="12.75">
      <c r="A126" s="106"/>
      <c r="B126" s="52" t="s">
        <v>27</v>
      </c>
      <c r="C126" s="52" t="s">
        <v>270</v>
      </c>
      <c r="D126" s="25"/>
      <c r="E126" s="26">
        <f>D126*E8</f>
        <v>0</v>
      </c>
      <c r="F126" s="26">
        <f>D126*F8</f>
        <v>0</v>
      </c>
      <c r="G126" s="26">
        <f>D126*G8</f>
        <v>0</v>
      </c>
      <c r="H126" s="127">
        <f>D126*H8</f>
        <v>0</v>
      </c>
      <c r="I126" s="122"/>
      <c r="J126" s="122"/>
      <c r="K126" s="122"/>
      <c r="L126" s="122"/>
      <c r="M126" s="122"/>
    </row>
    <row r="127" spans="1:13" ht="12.75">
      <c r="A127" s="106"/>
      <c r="B127" s="52" t="s">
        <v>17</v>
      </c>
      <c r="C127" s="52" t="s">
        <v>271</v>
      </c>
      <c r="D127" s="25"/>
      <c r="E127" s="26">
        <f>D127*E8</f>
        <v>0</v>
      </c>
      <c r="F127" s="26">
        <f>D127*F8</f>
        <v>0</v>
      </c>
      <c r="G127" s="26">
        <f>D127*G8</f>
        <v>0</v>
      </c>
      <c r="H127" s="127">
        <f>D127*H8</f>
        <v>0</v>
      </c>
      <c r="I127" s="122"/>
      <c r="J127" s="122"/>
      <c r="K127" s="122"/>
      <c r="L127" s="122"/>
      <c r="M127" s="122"/>
    </row>
    <row r="128" spans="1:13" ht="13.5" thickBot="1">
      <c r="A128" s="107"/>
      <c r="B128" s="97" t="s">
        <v>18</v>
      </c>
      <c r="C128" s="97" t="s">
        <v>272</v>
      </c>
      <c r="D128" s="121"/>
      <c r="E128" s="111">
        <f>D128*E8</f>
        <v>0</v>
      </c>
      <c r="F128" s="111">
        <f>D128*F8</f>
        <v>0</v>
      </c>
      <c r="G128" s="111">
        <f>D128*G8</f>
        <v>0</v>
      </c>
      <c r="H128" s="128">
        <f>D128*H8</f>
        <v>0</v>
      </c>
      <c r="I128" s="122"/>
      <c r="J128" s="122"/>
      <c r="K128" s="122"/>
      <c r="L128" s="122"/>
      <c r="M128" s="122"/>
    </row>
    <row r="129" spans="1:13" ht="12.75">
      <c r="A129" s="101" t="s">
        <v>176</v>
      </c>
      <c r="B129" s="90" t="s">
        <v>11</v>
      </c>
      <c r="C129" s="90" t="s">
        <v>273</v>
      </c>
      <c r="D129" s="116"/>
      <c r="E129" s="92">
        <f t="shared" ref="E129:E132" si="72">D129*E$8</f>
        <v>0</v>
      </c>
      <c r="F129" s="92">
        <f t="shared" ref="F129:F132" si="73">D129*F$8</f>
        <v>0</v>
      </c>
      <c r="G129" s="92">
        <f t="shared" ref="G129:G132" si="74">D129*G$8</f>
        <v>0</v>
      </c>
      <c r="H129" s="93">
        <f t="shared" ref="H129:H132" si="75">D129*H$8</f>
        <v>0</v>
      </c>
      <c r="I129" s="122"/>
      <c r="J129" s="122"/>
      <c r="K129" s="122"/>
      <c r="L129" s="122"/>
      <c r="M129" s="122"/>
    </row>
    <row r="130" spans="1:13" ht="12.75">
      <c r="A130" s="105"/>
      <c r="B130" s="52" t="s">
        <v>12</v>
      </c>
      <c r="C130" s="52" t="s">
        <v>274</v>
      </c>
      <c r="D130" s="71"/>
      <c r="E130" s="54">
        <f t="shared" si="72"/>
        <v>0</v>
      </c>
      <c r="F130" s="54">
        <f t="shared" si="73"/>
        <v>0</v>
      </c>
      <c r="G130" s="54">
        <f t="shared" si="74"/>
        <v>0</v>
      </c>
      <c r="H130" s="95">
        <f t="shared" si="75"/>
        <v>0</v>
      </c>
      <c r="I130" s="122"/>
      <c r="J130" s="122"/>
      <c r="K130" s="122"/>
      <c r="L130" s="122"/>
      <c r="M130" s="122"/>
    </row>
    <row r="131" spans="1:13" ht="12.75">
      <c r="A131" s="105"/>
      <c r="B131" s="52" t="s">
        <v>13</v>
      </c>
      <c r="C131" s="52" t="s">
        <v>275</v>
      </c>
      <c r="D131" s="25"/>
      <c r="E131" s="54">
        <f t="shared" si="72"/>
        <v>0</v>
      </c>
      <c r="F131" s="54">
        <f t="shared" si="73"/>
        <v>0</v>
      </c>
      <c r="G131" s="54">
        <f t="shared" si="74"/>
        <v>0</v>
      </c>
      <c r="H131" s="95">
        <f t="shared" si="75"/>
        <v>0</v>
      </c>
      <c r="I131" s="122"/>
      <c r="J131" s="122"/>
      <c r="K131" s="122"/>
      <c r="L131" s="122"/>
      <c r="M131" s="122"/>
    </row>
    <row r="132" spans="1:13" ht="12.75">
      <c r="A132" s="106"/>
      <c r="B132" s="52" t="s">
        <v>14</v>
      </c>
      <c r="C132" s="52" t="s">
        <v>276</v>
      </c>
      <c r="D132" s="25"/>
      <c r="E132" s="54">
        <f t="shared" si="72"/>
        <v>0</v>
      </c>
      <c r="F132" s="54">
        <f t="shared" si="73"/>
        <v>0</v>
      </c>
      <c r="G132" s="54">
        <f t="shared" si="74"/>
        <v>0</v>
      </c>
      <c r="H132" s="95">
        <f t="shared" si="75"/>
        <v>0</v>
      </c>
      <c r="I132" s="122"/>
      <c r="J132" s="122"/>
      <c r="K132" s="122"/>
      <c r="L132" s="122"/>
      <c r="M132" s="122"/>
    </row>
    <row r="133" spans="1:13" ht="12.75">
      <c r="A133" s="106"/>
      <c r="B133" s="52" t="s">
        <v>174</v>
      </c>
      <c r="C133" s="52" t="s">
        <v>277</v>
      </c>
      <c r="D133" s="25"/>
      <c r="E133" s="54">
        <f t="shared" ref="E133:E138" si="76">D133*E$8</f>
        <v>0</v>
      </c>
      <c r="F133" s="54">
        <f t="shared" ref="F133" si="77">D133*F$8</f>
        <v>0</v>
      </c>
      <c r="G133" s="54">
        <f t="shared" ref="G133" si="78">D133*G$8</f>
        <v>0</v>
      </c>
      <c r="H133" s="95">
        <f t="shared" ref="H133" si="79">D133*H$8</f>
        <v>0</v>
      </c>
      <c r="I133" s="122"/>
      <c r="J133" s="122"/>
      <c r="K133" s="122"/>
      <c r="L133" s="122"/>
      <c r="M133" s="122"/>
    </row>
    <row r="134" spans="1:13" ht="12.75">
      <c r="A134" s="106"/>
      <c r="B134" s="52" t="s">
        <v>175</v>
      </c>
      <c r="C134" s="52" t="s">
        <v>278</v>
      </c>
      <c r="D134" s="25"/>
      <c r="E134" s="54">
        <f t="shared" si="76"/>
        <v>0</v>
      </c>
      <c r="F134" s="54">
        <f t="shared" ref="F134:F138" si="80">D134*F$8</f>
        <v>0</v>
      </c>
      <c r="G134" s="54">
        <f t="shared" ref="G134:G138" si="81">D134*G$8</f>
        <v>0</v>
      </c>
      <c r="H134" s="95">
        <f t="shared" ref="H134:H138" si="82">D134*H$8</f>
        <v>0</v>
      </c>
      <c r="I134" s="122"/>
      <c r="J134" s="122"/>
      <c r="K134" s="122"/>
      <c r="L134" s="122"/>
      <c r="M134" s="122"/>
    </row>
    <row r="135" spans="1:13" ht="12.75">
      <c r="A135" s="106"/>
      <c r="B135" s="52" t="s">
        <v>15</v>
      </c>
      <c r="C135" s="52" t="s">
        <v>279</v>
      </c>
      <c r="D135" s="25"/>
      <c r="E135" s="54">
        <f t="shared" si="76"/>
        <v>0</v>
      </c>
      <c r="F135" s="54">
        <f t="shared" si="80"/>
        <v>0</v>
      </c>
      <c r="G135" s="54">
        <f t="shared" si="81"/>
        <v>0</v>
      </c>
      <c r="H135" s="95">
        <f t="shared" si="82"/>
        <v>0</v>
      </c>
      <c r="I135" s="122"/>
      <c r="J135" s="122"/>
      <c r="K135" s="122"/>
      <c r="L135" s="122"/>
      <c r="M135" s="122"/>
    </row>
    <row r="136" spans="1:13" ht="12.75">
      <c r="A136" s="106"/>
      <c r="B136" s="52" t="s">
        <v>27</v>
      </c>
      <c r="C136" s="52" t="s">
        <v>280</v>
      </c>
      <c r="D136" s="25"/>
      <c r="E136" s="54">
        <f t="shared" si="76"/>
        <v>0</v>
      </c>
      <c r="F136" s="54">
        <f t="shared" si="80"/>
        <v>0</v>
      </c>
      <c r="G136" s="54">
        <f t="shared" si="81"/>
        <v>0</v>
      </c>
      <c r="H136" s="95">
        <f t="shared" si="82"/>
        <v>0</v>
      </c>
      <c r="I136" s="122"/>
      <c r="J136" s="122"/>
      <c r="K136" s="122"/>
      <c r="L136" s="122"/>
      <c r="M136" s="122"/>
    </row>
    <row r="137" spans="1:13" ht="12.75">
      <c r="A137" s="106"/>
      <c r="B137" s="52" t="s">
        <v>17</v>
      </c>
      <c r="C137" s="52" t="s">
        <v>281</v>
      </c>
      <c r="D137" s="25"/>
      <c r="E137" s="54">
        <f t="shared" si="76"/>
        <v>0</v>
      </c>
      <c r="F137" s="54">
        <f t="shared" si="80"/>
        <v>0</v>
      </c>
      <c r="G137" s="54">
        <f t="shared" si="81"/>
        <v>0</v>
      </c>
      <c r="H137" s="95">
        <f t="shared" si="82"/>
        <v>0</v>
      </c>
      <c r="I137" s="122"/>
      <c r="J137" s="122"/>
      <c r="K137" s="122"/>
      <c r="L137" s="122"/>
      <c r="M137" s="122"/>
    </row>
    <row r="138" spans="1:13" ht="13.5" thickBot="1">
      <c r="A138" s="107"/>
      <c r="B138" s="97" t="s">
        <v>18</v>
      </c>
      <c r="C138" s="97" t="s">
        <v>282</v>
      </c>
      <c r="D138" s="121"/>
      <c r="E138" s="99">
        <f t="shared" si="76"/>
        <v>0</v>
      </c>
      <c r="F138" s="99">
        <f t="shared" si="80"/>
        <v>0</v>
      </c>
      <c r="G138" s="99">
        <f t="shared" si="81"/>
        <v>0</v>
      </c>
      <c r="H138" s="100">
        <f t="shared" si="82"/>
        <v>0</v>
      </c>
      <c r="I138" s="122"/>
      <c r="J138" s="122"/>
      <c r="K138" s="122"/>
      <c r="L138" s="122"/>
      <c r="M138" s="122"/>
    </row>
    <row r="139" spans="1:13">
      <c r="A139" s="122"/>
    </row>
  </sheetData>
  <mergeCells count="5">
    <mergeCell ref="D1:H1"/>
    <mergeCell ref="D2:H3"/>
    <mergeCell ref="D4:H5"/>
    <mergeCell ref="D6:H6"/>
    <mergeCell ref="D7:D8"/>
  </mergeCells>
  <hyperlinks>
    <hyperlink ref="A1" r:id="rId1"/>
  </hyperlinks>
  <pageMargins left="0.7" right="0.7" top="0.75" bottom="0.75" header="0.3" footer="0.3"/>
  <legacyDrawing r:id="rId2"/>
</worksheet>
</file>

<file path=xl/worksheets/sheet6.xml><?xml version="1.0" encoding="utf-8"?>
<worksheet xmlns="http://schemas.openxmlformats.org/spreadsheetml/2006/main" xmlns:r="http://schemas.openxmlformats.org/officeDocument/2006/relationships">
  <sheetPr>
    <tabColor rgb="FF278DFD"/>
  </sheetPr>
  <dimension ref="A1:X332"/>
  <sheetViews>
    <sheetView tabSelected="1" topLeftCell="A8" zoomScale="90" zoomScaleNormal="90" workbookViewId="0">
      <pane xSplit="3" topLeftCell="D1" activePane="topRight" state="frozen"/>
      <selection activeCell="C1" sqref="C1:C1048576"/>
      <selection pane="topRight" activeCell="H19" sqref="H19"/>
    </sheetView>
  </sheetViews>
  <sheetFormatPr defaultRowHeight="12.75"/>
  <cols>
    <col min="1" max="1" width="15.140625" style="4" customWidth="1"/>
    <col min="2" max="2" width="23.42578125" style="4" customWidth="1"/>
    <col min="3" max="3" width="16.28515625" style="16" bestFit="1" customWidth="1"/>
    <col min="4" max="4" width="11.140625" style="16" bestFit="1" customWidth="1"/>
    <col min="5" max="5" width="10" style="16" customWidth="1"/>
    <col min="6" max="7" width="9.7109375" style="16" customWidth="1"/>
    <col min="8" max="15" width="8.85546875" style="16" customWidth="1"/>
    <col min="16" max="16" width="46.85546875" style="16" customWidth="1"/>
    <col min="17" max="20" width="9.85546875" style="4" bestFit="1" customWidth="1"/>
    <col min="21" max="16384" width="9.140625" style="4"/>
  </cols>
  <sheetData>
    <row r="1" spans="1:20" ht="16.5" customHeight="1">
      <c r="B1" s="208" t="s">
        <v>115</v>
      </c>
      <c r="C1" s="209"/>
      <c r="D1" s="250" t="s">
        <v>900</v>
      </c>
      <c r="E1" s="250" t="s">
        <v>899</v>
      </c>
      <c r="F1" s="250" t="s">
        <v>856</v>
      </c>
      <c r="G1" s="250" t="s">
        <v>880</v>
      </c>
      <c r="H1" s="250" t="s">
        <v>901</v>
      </c>
      <c r="I1" s="250" t="s">
        <v>902</v>
      </c>
      <c r="J1" s="250" t="s">
        <v>903</v>
      </c>
      <c r="K1" s="250" t="s">
        <v>904</v>
      </c>
      <c r="L1" s="250" t="s">
        <v>908</v>
      </c>
      <c r="M1" s="250" t="s">
        <v>909</v>
      </c>
      <c r="N1" s="250" t="s">
        <v>910</v>
      </c>
      <c r="O1" s="250"/>
      <c r="P1" s="230" t="s">
        <v>162</v>
      </c>
    </row>
    <row r="2" spans="1:20" ht="16.5" customHeight="1">
      <c r="B2" s="210" t="s">
        <v>43</v>
      </c>
      <c r="C2" s="211"/>
      <c r="D2" s="250" t="s">
        <v>898</v>
      </c>
      <c r="E2" s="250"/>
      <c r="F2" s="250"/>
      <c r="G2" s="250" t="s">
        <v>880</v>
      </c>
      <c r="H2" s="250"/>
      <c r="I2" s="250"/>
      <c r="J2" s="250"/>
      <c r="K2" s="250"/>
      <c r="L2" s="250"/>
      <c r="M2" s="250"/>
      <c r="N2" s="250"/>
      <c r="O2" s="250"/>
      <c r="P2" s="231"/>
    </row>
    <row r="3" spans="1:20" ht="16.5" customHeight="1">
      <c r="B3" s="212" t="s">
        <v>44</v>
      </c>
      <c r="C3" s="213"/>
      <c r="D3" s="251"/>
      <c r="E3" s="251"/>
      <c r="F3" s="251"/>
      <c r="G3" s="251"/>
      <c r="H3" s="251"/>
      <c r="I3" s="251"/>
      <c r="J3" s="251"/>
      <c r="K3" s="251"/>
      <c r="L3" s="251"/>
      <c r="M3" s="251"/>
      <c r="N3" s="251"/>
      <c r="O3" s="251"/>
      <c r="P3" s="232"/>
      <c r="Q3" s="50" t="s">
        <v>4</v>
      </c>
      <c r="R3" s="50" t="s">
        <v>5</v>
      </c>
      <c r="S3" s="50" t="s">
        <v>6</v>
      </c>
      <c r="T3" s="50" t="s">
        <v>7</v>
      </c>
    </row>
    <row r="4" spans="1:20" ht="12.75" customHeight="1">
      <c r="A4" s="150" t="s">
        <v>855</v>
      </c>
      <c r="B4" s="150" t="s">
        <v>45</v>
      </c>
      <c r="C4" s="150" t="s">
        <v>46</v>
      </c>
      <c r="D4" s="151" t="s">
        <v>47</v>
      </c>
      <c r="E4" s="151" t="s">
        <v>47</v>
      </c>
      <c r="F4" s="151" t="s">
        <v>47</v>
      </c>
      <c r="G4" s="151" t="s">
        <v>47</v>
      </c>
      <c r="H4" s="151" t="s">
        <v>47</v>
      </c>
      <c r="I4" s="151" t="s">
        <v>47</v>
      </c>
      <c r="J4" s="151" t="s">
        <v>47</v>
      </c>
      <c r="K4" s="151" t="s">
        <v>47</v>
      </c>
      <c r="L4" s="151" t="s">
        <v>47</v>
      </c>
      <c r="M4" s="151" t="s">
        <v>47</v>
      </c>
      <c r="N4" s="151" t="s">
        <v>47</v>
      </c>
      <c r="O4" s="151" t="s">
        <v>47</v>
      </c>
      <c r="P4" s="151" t="s">
        <v>67</v>
      </c>
      <c r="Q4" s="83">
        <v>0.9</v>
      </c>
      <c r="R4" s="83">
        <v>0.8</v>
      </c>
      <c r="S4" s="83">
        <v>0.7</v>
      </c>
      <c r="T4" s="83">
        <v>0.5</v>
      </c>
    </row>
    <row r="5" spans="1:20">
      <c r="A5" s="33" t="s">
        <v>539</v>
      </c>
      <c r="B5" s="147" t="s">
        <v>290</v>
      </c>
      <c r="C5" s="32"/>
      <c r="D5" s="14"/>
      <c r="E5" s="14"/>
      <c r="F5" s="14"/>
      <c r="G5" s="14"/>
      <c r="H5" s="14"/>
      <c r="I5" s="14"/>
      <c r="J5" s="14"/>
      <c r="K5" s="14"/>
      <c r="L5" s="14"/>
      <c r="M5" s="14"/>
      <c r="N5" s="14"/>
      <c r="O5" s="14"/>
      <c r="P5" s="14"/>
      <c r="Q5" s="143" t="e">
        <f>VLOOKUP($C5,UAR!$C$9:$H$138,3,FALSE)</f>
        <v>#N/A</v>
      </c>
      <c r="R5" s="143" t="e">
        <f>VLOOKUP($C5,UAR!$C$9:$H$138,4,FALSE)</f>
        <v>#N/A</v>
      </c>
      <c r="S5" s="143" t="e">
        <f>VLOOKUP($C5,UAR!$C$9:$H$138,5,FALSE)</f>
        <v>#N/A</v>
      </c>
      <c r="T5" s="143" t="e">
        <f>VLOOKUP($C5,UAR!$C$9:$H$138,6,FALSE)</f>
        <v>#N/A</v>
      </c>
    </row>
    <row r="6" spans="1:20">
      <c r="A6" s="33" t="s">
        <v>540</v>
      </c>
      <c r="B6" s="147" t="s">
        <v>291</v>
      </c>
      <c r="C6" s="32" t="s">
        <v>265</v>
      </c>
      <c r="D6" s="14">
        <v>186</v>
      </c>
      <c r="E6" s="14">
        <v>260</v>
      </c>
      <c r="F6" s="14">
        <v>308</v>
      </c>
      <c r="G6" s="14">
        <v>294</v>
      </c>
      <c r="H6" s="14">
        <v>232</v>
      </c>
      <c r="I6" s="14"/>
      <c r="J6" s="14">
        <v>230</v>
      </c>
      <c r="K6" s="14">
        <v>182</v>
      </c>
      <c r="L6" s="14">
        <v>276</v>
      </c>
      <c r="M6" s="14">
        <v>262</v>
      </c>
      <c r="N6" s="14"/>
      <c r="O6" s="14"/>
      <c r="P6" s="14" t="s">
        <v>913</v>
      </c>
      <c r="Q6" s="143">
        <f>VLOOKUP($C6,UAR!$C$9:$H$138,3,FALSE)</f>
        <v>358.2</v>
      </c>
      <c r="R6" s="143">
        <f>VLOOKUP($C6,UAR!$C$9:$H$138,4,FALSE)</f>
        <v>318.40000000000003</v>
      </c>
      <c r="S6" s="143">
        <f>VLOOKUP($C6,UAR!$C$9:$H$138,5,FALSE)</f>
        <v>278.59999999999997</v>
      </c>
      <c r="T6" s="143">
        <f>VLOOKUP($C6,UAR!$C$9:$H$138,6,FALSE)</f>
        <v>199</v>
      </c>
    </row>
    <row r="7" spans="1:20">
      <c r="A7" s="33" t="s">
        <v>541</v>
      </c>
      <c r="B7" s="147" t="s">
        <v>292</v>
      </c>
      <c r="C7" s="32"/>
      <c r="D7" s="14"/>
      <c r="E7" s="14"/>
      <c r="F7" s="14"/>
      <c r="G7" s="14"/>
      <c r="H7" s="14"/>
      <c r="I7" s="14"/>
      <c r="J7" s="14"/>
      <c r="K7" s="14"/>
      <c r="L7" s="14"/>
      <c r="M7" s="14"/>
      <c r="N7" s="14"/>
      <c r="O7" s="14"/>
      <c r="P7" s="14"/>
      <c r="Q7" s="143" t="e">
        <f>VLOOKUP($C7,UAR!$C$9:$H$138,3,FALSE)</f>
        <v>#N/A</v>
      </c>
      <c r="R7" s="143" t="e">
        <f>VLOOKUP($C7,UAR!$C$9:$H$138,4,FALSE)</f>
        <v>#N/A</v>
      </c>
      <c r="S7" s="143" t="e">
        <f>VLOOKUP($C7,UAR!$C$9:$H$138,5,FALSE)</f>
        <v>#N/A</v>
      </c>
      <c r="T7" s="143" t="e">
        <f>VLOOKUP($C7,UAR!$C$9:$H$138,6,FALSE)</f>
        <v>#N/A</v>
      </c>
    </row>
    <row r="8" spans="1:20">
      <c r="A8" s="33" t="s">
        <v>542</v>
      </c>
      <c r="B8" s="147" t="s">
        <v>293</v>
      </c>
      <c r="C8" s="32"/>
      <c r="D8" s="14"/>
      <c r="E8" s="14"/>
      <c r="F8" s="14"/>
      <c r="G8" s="14"/>
      <c r="H8" s="14"/>
      <c r="I8" s="14"/>
      <c r="J8" s="14"/>
      <c r="K8" s="14"/>
      <c r="L8" s="14"/>
      <c r="M8" s="14"/>
      <c r="N8" s="14"/>
      <c r="O8" s="14"/>
      <c r="P8" s="14"/>
      <c r="Q8" s="143" t="e">
        <f>VLOOKUP($C8,UAR!$C$9:$H$138,3,FALSE)</f>
        <v>#N/A</v>
      </c>
      <c r="R8" s="143" t="e">
        <f>VLOOKUP($C8,UAR!$C$9:$H$138,4,FALSE)</f>
        <v>#N/A</v>
      </c>
      <c r="S8" s="143" t="e">
        <f>VLOOKUP($C8,UAR!$C$9:$H$138,5,FALSE)</f>
        <v>#N/A</v>
      </c>
      <c r="T8" s="143" t="e">
        <f>VLOOKUP($C8,UAR!$C$9:$H$138,6,FALSE)</f>
        <v>#N/A</v>
      </c>
    </row>
    <row r="9" spans="1:20">
      <c r="A9" s="33" t="s">
        <v>543</v>
      </c>
      <c r="B9" s="147" t="s">
        <v>130</v>
      </c>
      <c r="C9" s="32"/>
      <c r="D9" s="14"/>
      <c r="E9" s="14"/>
      <c r="F9" s="14"/>
      <c r="G9" s="14"/>
      <c r="H9" s="14"/>
      <c r="I9" s="14"/>
      <c r="J9" s="14"/>
      <c r="K9" s="14"/>
      <c r="L9" s="14"/>
      <c r="M9" s="14"/>
      <c r="N9" s="14"/>
      <c r="O9" s="14"/>
      <c r="P9" s="14"/>
      <c r="Q9" s="143" t="e">
        <f>VLOOKUP($C9,UAR!$C$9:$H$138,3,FALSE)</f>
        <v>#N/A</v>
      </c>
      <c r="R9" s="143" t="e">
        <f>VLOOKUP($C9,UAR!$C$9:$H$138,4,FALSE)</f>
        <v>#N/A</v>
      </c>
      <c r="S9" s="143" t="e">
        <f>VLOOKUP($C9,UAR!$C$9:$H$138,5,FALSE)</f>
        <v>#N/A</v>
      </c>
      <c r="T9" s="143" t="e">
        <f>VLOOKUP($C9,UAR!$C$9:$H$138,6,FALSE)</f>
        <v>#N/A</v>
      </c>
    </row>
    <row r="10" spans="1:20">
      <c r="A10" s="33" t="s">
        <v>544</v>
      </c>
      <c r="B10" s="147" t="s">
        <v>139</v>
      </c>
      <c r="C10" s="69" t="s">
        <v>275</v>
      </c>
      <c r="D10" s="14"/>
      <c r="E10" s="14"/>
      <c r="F10" s="14"/>
      <c r="G10" s="14">
        <v>242</v>
      </c>
      <c r="H10" s="14"/>
      <c r="I10" s="14"/>
      <c r="J10" s="14"/>
      <c r="K10" s="14"/>
      <c r="L10" s="14"/>
      <c r="M10" s="14"/>
      <c r="N10" s="14"/>
      <c r="O10" s="14"/>
      <c r="P10" s="14" t="s">
        <v>914</v>
      </c>
      <c r="Q10" s="143">
        <f>VLOOKUP($C10,UAR!$C$9:$H$138,3,FALSE)</f>
        <v>435.6</v>
      </c>
      <c r="R10" s="143">
        <f>VLOOKUP($C10,UAR!$C$9:$H$138,4,FALSE)</f>
        <v>387.20000000000005</v>
      </c>
      <c r="S10" s="143">
        <f>VLOOKUP($C10,UAR!$C$9:$H$138,5,FALSE)</f>
        <v>338.79999999999995</v>
      </c>
      <c r="T10" s="143">
        <f>VLOOKUP($C10,UAR!$C$9:$H$138,6,FALSE)</f>
        <v>242</v>
      </c>
    </row>
    <row r="11" spans="1:20">
      <c r="A11" s="33" t="s">
        <v>545</v>
      </c>
      <c r="B11" s="147" t="s">
        <v>137</v>
      </c>
      <c r="C11" s="32"/>
      <c r="D11" s="14"/>
      <c r="E11" s="14"/>
      <c r="F11" s="14"/>
      <c r="G11" s="14"/>
      <c r="H11" s="14"/>
      <c r="I11" s="14"/>
      <c r="J11" s="14"/>
      <c r="K11" s="14"/>
      <c r="L11" s="14"/>
      <c r="M11" s="14"/>
      <c r="N11" s="14"/>
      <c r="O11" s="14"/>
      <c r="P11" s="14"/>
      <c r="Q11" s="143" t="e">
        <f>VLOOKUP($C11,UAR!$C$9:$H$138,3,FALSE)</f>
        <v>#N/A</v>
      </c>
      <c r="R11" s="143" t="e">
        <f>VLOOKUP($C11,UAR!$C$9:$H$138,4,FALSE)</f>
        <v>#N/A</v>
      </c>
      <c r="S11" s="143" t="e">
        <f>VLOOKUP($C11,UAR!$C$9:$H$138,5,FALSE)</f>
        <v>#N/A</v>
      </c>
      <c r="T11" s="143" t="e">
        <f>VLOOKUP($C11,UAR!$C$9:$H$138,6,FALSE)</f>
        <v>#N/A</v>
      </c>
    </row>
    <row r="12" spans="1:20">
      <c r="A12" s="33" t="s">
        <v>546</v>
      </c>
      <c r="B12" s="147" t="s">
        <v>294</v>
      </c>
      <c r="C12" s="69" t="s">
        <v>214</v>
      </c>
      <c r="D12" s="14"/>
      <c r="E12" s="14"/>
      <c r="F12" s="14"/>
      <c r="G12" s="14"/>
      <c r="H12" s="14">
        <v>230</v>
      </c>
      <c r="I12" s="14"/>
      <c r="J12" s="14"/>
      <c r="K12" s="14"/>
      <c r="L12" s="14"/>
      <c r="M12" s="14"/>
      <c r="N12" s="14"/>
      <c r="O12" s="14"/>
      <c r="P12" s="14"/>
      <c r="Q12" s="143">
        <f>VLOOKUP($C12,UAR!$C$9:$H$138,3,FALSE)</f>
        <v>457.2</v>
      </c>
      <c r="R12" s="143">
        <f>VLOOKUP($C12,UAR!$C$9:$H$138,4,FALSE)</f>
        <v>406.40000000000003</v>
      </c>
      <c r="S12" s="143">
        <f>VLOOKUP($C12,UAR!$C$9:$H$138,5,FALSE)</f>
        <v>355.59999999999997</v>
      </c>
      <c r="T12" s="143">
        <f>VLOOKUP($C12,UAR!$C$9:$H$138,6,FALSE)</f>
        <v>254</v>
      </c>
    </row>
    <row r="13" spans="1:20">
      <c r="A13" s="33" t="s">
        <v>547</v>
      </c>
      <c r="B13" s="147" t="s">
        <v>295</v>
      </c>
      <c r="C13" s="32" t="s">
        <v>48</v>
      </c>
      <c r="D13" s="14"/>
      <c r="E13" s="14"/>
      <c r="F13" s="14">
        <v>434</v>
      </c>
      <c r="G13" s="14">
        <v>402</v>
      </c>
      <c r="H13" s="14"/>
      <c r="I13" s="14"/>
      <c r="J13" s="14"/>
      <c r="K13" s="14"/>
      <c r="L13" s="14"/>
      <c r="M13" s="14"/>
      <c r="N13" s="14"/>
      <c r="O13" s="14"/>
      <c r="P13" s="14" t="s">
        <v>915</v>
      </c>
      <c r="Q13" s="143">
        <f>VLOOKUP($C13,UAR!$C$9:$H$138,3,FALSE)</f>
        <v>469.8</v>
      </c>
      <c r="R13" s="143">
        <f>VLOOKUP($C13,UAR!$C$9:$H$138,4,FALSE)</f>
        <v>417.6</v>
      </c>
      <c r="S13" s="143">
        <f>VLOOKUP($C13,UAR!$C$9:$H$138,5,FALSE)</f>
        <v>365.4</v>
      </c>
      <c r="T13" s="143">
        <f>VLOOKUP($C13,UAR!$C$9:$H$138,6,FALSE)</f>
        <v>261</v>
      </c>
    </row>
    <row r="14" spans="1:20">
      <c r="A14" s="33" t="s">
        <v>548</v>
      </c>
      <c r="B14" s="147" t="s">
        <v>296</v>
      </c>
      <c r="C14" s="32"/>
      <c r="D14" s="14"/>
      <c r="E14" s="14"/>
      <c r="F14" s="14"/>
      <c r="G14" s="14"/>
      <c r="H14" s="14"/>
      <c r="I14" s="14"/>
      <c r="J14" s="14"/>
      <c r="K14" s="14"/>
      <c r="L14" s="14"/>
      <c r="M14" s="14"/>
      <c r="N14" s="14"/>
      <c r="O14" s="14"/>
      <c r="P14" s="14"/>
      <c r="Q14" s="143" t="e">
        <f>VLOOKUP($C14,UAR!$C$9:$H$138,3,FALSE)</f>
        <v>#N/A</v>
      </c>
      <c r="R14" s="143" t="e">
        <f>VLOOKUP($C14,UAR!$C$9:$H$138,4,FALSE)</f>
        <v>#N/A</v>
      </c>
      <c r="S14" s="143" t="e">
        <f>VLOOKUP($C14,UAR!$C$9:$H$138,5,FALSE)</f>
        <v>#N/A</v>
      </c>
      <c r="T14" s="143" t="e">
        <f>VLOOKUP($C14,UAR!$C$9:$H$138,6,FALSE)</f>
        <v>#N/A</v>
      </c>
    </row>
    <row r="15" spans="1:20">
      <c r="A15" s="33" t="s">
        <v>549</v>
      </c>
      <c r="B15" s="147" t="s">
        <v>297</v>
      </c>
      <c r="C15" s="32"/>
      <c r="D15" s="14"/>
      <c r="E15" s="14"/>
      <c r="F15" s="14"/>
      <c r="G15" s="14"/>
      <c r="H15" s="14"/>
      <c r="I15" s="14"/>
      <c r="J15" s="14"/>
      <c r="K15" s="14"/>
      <c r="L15" s="14"/>
      <c r="M15" s="14"/>
      <c r="N15" s="14"/>
      <c r="O15" s="14"/>
      <c r="P15" s="14"/>
      <c r="Q15" s="143" t="e">
        <f>VLOOKUP($C15,UAR!$C$9:$H$138,3,FALSE)</f>
        <v>#N/A</v>
      </c>
      <c r="R15" s="143" t="e">
        <f>VLOOKUP($C15,UAR!$C$9:$H$138,4,FALSE)</f>
        <v>#N/A</v>
      </c>
      <c r="S15" s="143" t="e">
        <f>VLOOKUP($C15,UAR!$C$9:$H$138,5,FALSE)</f>
        <v>#N/A</v>
      </c>
      <c r="T15" s="143" t="e">
        <f>VLOOKUP($C15,UAR!$C$9:$H$138,6,FALSE)</f>
        <v>#N/A</v>
      </c>
    </row>
    <row r="16" spans="1:20">
      <c r="A16" s="33" t="s">
        <v>550</v>
      </c>
      <c r="B16" s="147" t="s">
        <v>298</v>
      </c>
      <c r="C16" s="32"/>
      <c r="D16" s="14"/>
      <c r="E16" s="14"/>
      <c r="F16" s="14"/>
      <c r="G16" s="14"/>
      <c r="H16" s="14"/>
      <c r="I16" s="14"/>
      <c r="J16" s="14"/>
      <c r="K16" s="14"/>
      <c r="L16" s="14"/>
      <c r="M16" s="14"/>
      <c r="N16" s="14"/>
      <c r="O16" s="14"/>
      <c r="P16" s="14"/>
      <c r="Q16" s="143" t="e">
        <f>VLOOKUP($C16,UAR!$C$9:$H$138,3,FALSE)</f>
        <v>#N/A</v>
      </c>
      <c r="R16" s="143" t="e">
        <f>VLOOKUP($C16,UAR!$C$9:$H$138,4,FALSE)</f>
        <v>#N/A</v>
      </c>
      <c r="S16" s="143" t="e">
        <f>VLOOKUP($C16,UAR!$C$9:$H$138,5,FALSE)</f>
        <v>#N/A</v>
      </c>
      <c r="T16" s="143" t="e">
        <f>VLOOKUP($C16,UAR!$C$9:$H$138,6,FALSE)</f>
        <v>#N/A</v>
      </c>
    </row>
    <row r="17" spans="1:20">
      <c r="A17" s="33" t="s">
        <v>551</v>
      </c>
      <c r="B17" s="147" t="s">
        <v>140</v>
      </c>
      <c r="C17" s="69" t="s">
        <v>248</v>
      </c>
      <c r="D17" s="14"/>
      <c r="E17" s="14"/>
      <c r="F17" s="14"/>
      <c r="G17" s="14"/>
      <c r="H17" s="14">
        <v>336</v>
      </c>
      <c r="I17" s="14">
        <v>346</v>
      </c>
      <c r="J17" s="14"/>
      <c r="K17" s="14"/>
      <c r="L17" s="14"/>
      <c r="M17" s="14"/>
      <c r="N17" s="14"/>
      <c r="O17" s="14"/>
      <c r="P17" s="14" t="s">
        <v>916</v>
      </c>
      <c r="Q17" s="143">
        <f>VLOOKUP($C17,UAR!$C$9:$H$138,3,FALSE)</f>
        <v>435.6</v>
      </c>
      <c r="R17" s="143">
        <f>VLOOKUP($C17,UAR!$C$9:$H$138,4,FALSE)</f>
        <v>387.20000000000005</v>
      </c>
      <c r="S17" s="143">
        <f>VLOOKUP($C17,UAR!$C$9:$H$138,5,FALSE)</f>
        <v>338.79999999999995</v>
      </c>
      <c r="T17" s="143">
        <f>VLOOKUP($C17,UAR!$C$9:$H$138,6,FALSE)</f>
        <v>242</v>
      </c>
    </row>
    <row r="18" spans="1:20">
      <c r="A18" s="33" t="s">
        <v>552</v>
      </c>
      <c r="B18" s="147" t="s">
        <v>141</v>
      </c>
      <c r="C18" s="69" t="s">
        <v>252</v>
      </c>
      <c r="D18" s="14"/>
      <c r="E18" s="14"/>
      <c r="F18" s="14"/>
      <c r="G18" s="14"/>
      <c r="H18" s="14"/>
      <c r="I18" s="14">
        <v>284</v>
      </c>
      <c r="J18" s="14"/>
      <c r="K18" s="14"/>
      <c r="L18" s="14"/>
      <c r="M18" s="14"/>
      <c r="N18" s="14"/>
      <c r="O18" s="14"/>
      <c r="P18" s="14"/>
      <c r="Q18" s="143">
        <f>VLOOKUP($C18,UAR!$C$9:$H$138,3,FALSE)</f>
        <v>286.2</v>
      </c>
      <c r="R18" s="143">
        <f>VLOOKUP($C18,UAR!$C$9:$H$138,4,FALSE)</f>
        <v>254.4</v>
      </c>
      <c r="S18" s="143">
        <f>VLOOKUP($C18,UAR!$C$9:$H$138,5,FALSE)</f>
        <v>222.6</v>
      </c>
      <c r="T18" s="143">
        <f>VLOOKUP($C18,UAR!$C$9:$H$138,6,FALSE)</f>
        <v>159</v>
      </c>
    </row>
    <row r="19" spans="1:20">
      <c r="A19" s="33" t="s">
        <v>884</v>
      </c>
      <c r="B19" s="147" t="s">
        <v>885</v>
      </c>
      <c r="C19" s="185" t="s">
        <v>886</v>
      </c>
      <c r="D19" s="14"/>
      <c r="E19" s="14"/>
      <c r="F19" s="14"/>
      <c r="G19" s="14"/>
      <c r="H19" s="14"/>
      <c r="I19" s="14">
        <v>96</v>
      </c>
      <c r="J19" s="14"/>
      <c r="K19" s="14">
        <v>78</v>
      </c>
      <c r="L19" s="14">
        <v>86</v>
      </c>
      <c r="M19" s="14"/>
      <c r="N19" s="14">
        <v>150</v>
      </c>
      <c r="O19" s="14"/>
      <c r="P19" s="14"/>
      <c r="Q19" s="143"/>
      <c r="R19" s="143"/>
      <c r="S19" s="143"/>
      <c r="T19" s="143"/>
    </row>
    <row r="20" spans="1:20">
      <c r="A20" s="33" t="s">
        <v>553</v>
      </c>
      <c r="B20" s="33" t="s">
        <v>148</v>
      </c>
      <c r="C20" s="32" t="s">
        <v>51</v>
      </c>
      <c r="D20" s="14">
        <v>508</v>
      </c>
      <c r="E20" s="152"/>
      <c r="F20" s="14"/>
      <c r="G20" s="14"/>
      <c r="H20" s="14"/>
      <c r="I20" s="14"/>
      <c r="J20" s="14"/>
      <c r="K20" s="14"/>
      <c r="L20" s="14"/>
      <c r="M20" s="14">
        <v>534</v>
      </c>
      <c r="N20" s="14"/>
      <c r="O20" s="14"/>
      <c r="P20" s="14" t="s">
        <v>5</v>
      </c>
      <c r="Q20" s="143">
        <f>VLOOKUP($C20,UAR!$C$9:$H$138,3,FALSE)</f>
        <v>500.40000000000003</v>
      </c>
      <c r="R20" s="143">
        <f>VLOOKUP($C20,UAR!$C$9:$H$138,4,FALSE)</f>
        <v>444.8</v>
      </c>
      <c r="S20" s="143">
        <f>VLOOKUP($C20,UAR!$C$9:$H$138,5,FALSE)</f>
        <v>389.2</v>
      </c>
      <c r="T20" s="143">
        <f>VLOOKUP($C20,UAR!$C$9:$H$138,6,FALSE)</f>
        <v>278</v>
      </c>
    </row>
    <row r="21" spans="1:20">
      <c r="A21" s="33" t="s">
        <v>554</v>
      </c>
      <c r="B21" s="33" t="s">
        <v>299</v>
      </c>
      <c r="C21" s="32"/>
      <c r="D21" s="14"/>
      <c r="E21" s="14"/>
      <c r="F21" s="14"/>
      <c r="G21" s="14"/>
      <c r="H21" s="14"/>
      <c r="I21" s="14"/>
      <c r="J21" s="14"/>
      <c r="K21" s="14"/>
      <c r="L21" s="14"/>
      <c r="M21" s="14"/>
      <c r="N21" s="14"/>
      <c r="O21" s="14"/>
      <c r="P21" s="14"/>
      <c r="Q21" s="143" t="e">
        <f>VLOOKUP($C21,UAR!$C$9:$H$138,3,FALSE)</f>
        <v>#N/A</v>
      </c>
      <c r="R21" s="143" t="e">
        <f>VLOOKUP($C21,UAR!$C$9:$H$138,4,FALSE)</f>
        <v>#N/A</v>
      </c>
      <c r="S21" s="143" t="e">
        <f>VLOOKUP($C21,UAR!$C$9:$H$138,5,FALSE)</f>
        <v>#N/A</v>
      </c>
      <c r="T21" s="143" t="e">
        <f>VLOOKUP($C21,UAR!$C$9:$H$138,6,FALSE)</f>
        <v>#N/A</v>
      </c>
    </row>
    <row r="22" spans="1:20">
      <c r="A22" s="33" t="s">
        <v>555</v>
      </c>
      <c r="B22" s="33" t="s">
        <v>62</v>
      </c>
      <c r="C22" s="69" t="s">
        <v>276</v>
      </c>
      <c r="D22" s="14"/>
      <c r="E22" s="14"/>
      <c r="F22" s="14"/>
      <c r="G22" s="14">
        <v>304</v>
      </c>
      <c r="H22" s="14"/>
      <c r="I22" s="14">
        <v>300</v>
      </c>
      <c r="J22" s="14"/>
      <c r="K22" s="14"/>
      <c r="L22" s="14"/>
      <c r="M22" s="14"/>
      <c r="N22" s="14"/>
      <c r="O22" s="14"/>
      <c r="P22" s="14" t="s">
        <v>7</v>
      </c>
      <c r="Q22" s="143">
        <f>VLOOKUP($C22,UAR!$C$9:$H$138,3,FALSE)</f>
        <v>401.40000000000003</v>
      </c>
      <c r="R22" s="143">
        <f>VLOOKUP($C22,UAR!$C$9:$H$138,4,FALSE)</f>
        <v>356.8</v>
      </c>
      <c r="S22" s="143">
        <f>VLOOKUP($C22,UAR!$C$9:$H$138,5,FALSE)</f>
        <v>312.2</v>
      </c>
      <c r="T22" s="143">
        <f>VLOOKUP($C22,UAR!$C$9:$H$138,6,FALSE)</f>
        <v>223</v>
      </c>
    </row>
    <row r="23" spans="1:20">
      <c r="A23" s="33" t="s">
        <v>556</v>
      </c>
      <c r="B23" s="33" t="s">
        <v>300</v>
      </c>
      <c r="C23" s="185" t="s">
        <v>883</v>
      </c>
      <c r="D23" s="14"/>
      <c r="E23" s="14"/>
      <c r="F23" s="14"/>
      <c r="G23" s="14"/>
      <c r="H23" s="14">
        <v>198</v>
      </c>
      <c r="I23" s="14">
        <v>300</v>
      </c>
      <c r="J23" s="14"/>
      <c r="K23" s="14"/>
      <c r="L23" s="14"/>
      <c r="M23" s="14"/>
      <c r="N23" s="14"/>
      <c r="O23" s="14"/>
      <c r="P23" s="14"/>
      <c r="Q23" s="143" t="e">
        <f>VLOOKUP($C23,UAR!$C$9:$H$138,3,FALSE)</f>
        <v>#N/A</v>
      </c>
      <c r="R23" s="143" t="e">
        <f>VLOOKUP($C23,UAR!$C$9:$H$138,4,FALSE)</f>
        <v>#N/A</v>
      </c>
      <c r="S23" s="143" t="e">
        <f>VLOOKUP($C23,UAR!$C$9:$H$138,5,FALSE)</f>
        <v>#N/A</v>
      </c>
      <c r="T23" s="143" t="e">
        <f>VLOOKUP($C23,UAR!$C$9:$H$138,6,FALSE)</f>
        <v>#N/A</v>
      </c>
    </row>
    <row r="24" spans="1:20">
      <c r="A24" s="33" t="s">
        <v>557</v>
      </c>
      <c r="B24" s="33" t="s">
        <v>301</v>
      </c>
      <c r="C24" s="32"/>
      <c r="D24" s="14"/>
      <c r="E24" s="14"/>
      <c r="F24" s="14"/>
      <c r="G24" s="14"/>
      <c r="H24" s="14"/>
      <c r="I24" s="14"/>
      <c r="J24" s="14"/>
      <c r="K24" s="14"/>
      <c r="L24" s="14"/>
      <c r="M24" s="14"/>
      <c r="N24" s="14"/>
      <c r="O24" s="14"/>
      <c r="P24" s="14"/>
      <c r="Q24" s="143" t="e">
        <f>VLOOKUP($C24,UAR!$C$9:$H$138,3,FALSE)</f>
        <v>#N/A</v>
      </c>
      <c r="R24" s="143" t="e">
        <f>VLOOKUP($C24,UAR!$C$9:$H$138,4,FALSE)</f>
        <v>#N/A</v>
      </c>
      <c r="S24" s="143" t="e">
        <f>VLOOKUP($C24,UAR!$C$9:$H$138,5,FALSE)</f>
        <v>#N/A</v>
      </c>
      <c r="T24" s="143" t="e">
        <f>VLOOKUP($C24,UAR!$C$9:$H$138,6,FALSE)</f>
        <v>#N/A</v>
      </c>
    </row>
    <row r="25" spans="1:20">
      <c r="A25" s="33" t="s">
        <v>558</v>
      </c>
      <c r="B25" s="33" t="s">
        <v>302</v>
      </c>
      <c r="C25" s="32"/>
      <c r="D25" s="14"/>
      <c r="E25" s="14"/>
      <c r="F25" s="14"/>
      <c r="G25" s="14"/>
      <c r="H25" s="14"/>
      <c r="I25" s="14"/>
      <c r="J25" s="14"/>
      <c r="K25" s="14"/>
      <c r="L25" s="14"/>
      <c r="M25" s="14"/>
      <c r="N25" s="14"/>
      <c r="O25" s="14"/>
      <c r="P25" s="14"/>
      <c r="Q25" s="143" t="e">
        <f>VLOOKUP($C25,UAR!$C$9:$H$138,3,FALSE)</f>
        <v>#N/A</v>
      </c>
      <c r="R25" s="143" t="e">
        <f>VLOOKUP($C25,UAR!$C$9:$H$138,4,FALSE)</f>
        <v>#N/A</v>
      </c>
      <c r="S25" s="143" t="e">
        <f>VLOOKUP($C25,UAR!$C$9:$H$138,5,FALSE)</f>
        <v>#N/A</v>
      </c>
      <c r="T25" s="143" t="e">
        <f>VLOOKUP($C25,UAR!$C$9:$H$138,6,FALSE)</f>
        <v>#N/A</v>
      </c>
    </row>
    <row r="26" spans="1:20">
      <c r="A26" s="33" t="s">
        <v>559</v>
      </c>
      <c r="B26" s="33" t="s">
        <v>303</v>
      </c>
      <c r="C26" s="32"/>
      <c r="D26" s="14"/>
      <c r="E26" s="14"/>
      <c r="F26" s="14"/>
      <c r="G26" s="14"/>
      <c r="H26" s="14"/>
      <c r="I26" s="14"/>
      <c r="J26" s="14"/>
      <c r="K26" s="14"/>
      <c r="L26" s="14"/>
      <c r="M26" s="14"/>
      <c r="N26" s="14"/>
      <c r="O26" s="14"/>
      <c r="P26" s="14"/>
      <c r="Q26" s="143" t="e">
        <f>VLOOKUP($C26,UAR!$C$9:$H$138,3,FALSE)</f>
        <v>#N/A</v>
      </c>
      <c r="R26" s="143" t="e">
        <f>VLOOKUP($C26,UAR!$C$9:$H$138,4,FALSE)</f>
        <v>#N/A</v>
      </c>
      <c r="S26" s="143" t="e">
        <f>VLOOKUP($C26,UAR!$C$9:$H$138,5,FALSE)</f>
        <v>#N/A</v>
      </c>
      <c r="T26" s="143" t="e">
        <f>VLOOKUP($C26,UAR!$C$9:$H$138,6,FALSE)</f>
        <v>#N/A</v>
      </c>
    </row>
    <row r="27" spans="1:20">
      <c r="A27" s="33" t="s">
        <v>560</v>
      </c>
      <c r="B27" s="33" t="s">
        <v>88</v>
      </c>
      <c r="C27" s="32"/>
      <c r="D27" s="14"/>
      <c r="E27" s="14"/>
      <c r="F27" s="14"/>
      <c r="G27" s="14"/>
      <c r="H27" s="14"/>
      <c r="I27" s="14"/>
      <c r="J27" s="14"/>
      <c r="K27" s="14"/>
      <c r="L27" s="14"/>
      <c r="M27" s="14"/>
      <c r="N27" s="14"/>
      <c r="O27" s="14"/>
      <c r="P27" s="14"/>
      <c r="Q27" s="143" t="e">
        <f>VLOOKUP($C27,UAR!$C$9:$H$138,3,FALSE)</f>
        <v>#N/A</v>
      </c>
      <c r="R27" s="143" t="e">
        <f>VLOOKUP($C27,UAR!$C$9:$H$138,4,FALSE)</f>
        <v>#N/A</v>
      </c>
      <c r="S27" s="143" t="e">
        <f>VLOOKUP($C27,UAR!$C$9:$H$138,5,FALSE)</f>
        <v>#N/A</v>
      </c>
      <c r="T27" s="143" t="e">
        <f>VLOOKUP($C27,UAR!$C$9:$H$138,6,FALSE)</f>
        <v>#N/A</v>
      </c>
    </row>
    <row r="28" spans="1:20">
      <c r="A28" s="33" t="s">
        <v>561</v>
      </c>
      <c r="B28" s="147" t="s">
        <v>304</v>
      </c>
      <c r="C28" s="32"/>
      <c r="D28" s="14"/>
      <c r="E28" s="14"/>
      <c r="F28" s="14"/>
      <c r="G28" s="14"/>
      <c r="H28" s="14"/>
      <c r="I28" s="14"/>
      <c r="J28" s="14"/>
      <c r="K28" s="14"/>
      <c r="L28" s="14"/>
      <c r="M28" s="14"/>
      <c r="N28" s="14"/>
      <c r="O28" s="14"/>
      <c r="P28" s="14"/>
      <c r="Q28" s="143" t="e">
        <f>VLOOKUP($C28,UAR!$C$9:$H$138,3,FALSE)</f>
        <v>#N/A</v>
      </c>
      <c r="R28" s="143" t="e">
        <f>VLOOKUP($C28,UAR!$C$9:$H$138,4,FALSE)</f>
        <v>#N/A</v>
      </c>
      <c r="S28" s="143" t="e">
        <f>VLOOKUP($C28,UAR!$C$9:$H$138,5,FALSE)</f>
        <v>#N/A</v>
      </c>
      <c r="T28" s="143" t="e">
        <f>VLOOKUP($C28,UAR!$C$9:$H$138,6,FALSE)</f>
        <v>#N/A</v>
      </c>
    </row>
    <row r="29" spans="1:20">
      <c r="A29" s="33" t="s">
        <v>562</v>
      </c>
      <c r="B29" s="147" t="s">
        <v>305</v>
      </c>
      <c r="C29" s="32"/>
      <c r="D29" s="14"/>
      <c r="E29" s="14"/>
      <c r="F29" s="14"/>
      <c r="G29" s="14"/>
      <c r="H29" s="14"/>
      <c r="I29" s="14"/>
      <c r="J29" s="14"/>
      <c r="K29" s="14"/>
      <c r="L29" s="14"/>
      <c r="M29" s="14"/>
      <c r="N29" s="14"/>
      <c r="O29" s="14"/>
      <c r="P29" s="14"/>
      <c r="Q29" s="143" t="e">
        <f>VLOOKUP($C29,UAR!$C$9:$H$138,3,FALSE)</f>
        <v>#N/A</v>
      </c>
      <c r="R29" s="143" t="e">
        <f>VLOOKUP($C29,UAR!$C$9:$H$138,4,FALSE)</f>
        <v>#N/A</v>
      </c>
      <c r="S29" s="143" t="e">
        <f>VLOOKUP($C29,UAR!$C$9:$H$138,5,FALSE)</f>
        <v>#N/A</v>
      </c>
      <c r="T29" s="143" t="e">
        <f>VLOOKUP($C29,UAR!$C$9:$H$138,6,FALSE)</f>
        <v>#N/A</v>
      </c>
    </row>
    <row r="30" spans="1:20">
      <c r="A30" s="33" t="s">
        <v>563</v>
      </c>
      <c r="B30" s="147" t="s">
        <v>306</v>
      </c>
      <c r="C30" s="32"/>
      <c r="D30" s="14"/>
      <c r="E30" s="14"/>
      <c r="F30" s="14"/>
      <c r="G30" s="14"/>
      <c r="H30" s="14"/>
      <c r="I30" s="14"/>
      <c r="J30" s="14"/>
      <c r="K30" s="14"/>
      <c r="L30" s="14"/>
      <c r="M30" s="14"/>
      <c r="N30" s="14"/>
      <c r="O30" s="14"/>
      <c r="P30" s="14"/>
      <c r="Q30" s="143" t="e">
        <f>VLOOKUP($C30,UAR!$C$9:$H$138,3,FALSE)</f>
        <v>#N/A</v>
      </c>
      <c r="R30" s="143" t="e">
        <f>VLOOKUP($C30,UAR!$C$9:$H$138,4,FALSE)</f>
        <v>#N/A</v>
      </c>
      <c r="S30" s="143" t="e">
        <f>VLOOKUP($C30,UAR!$C$9:$H$138,5,FALSE)</f>
        <v>#N/A</v>
      </c>
      <c r="T30" s="143" t="e">
        <f>VLOOKUP($C30,UAR!$C$9:$H$138,6,FALSE)</f>
        <v>#N/A</v>
      </c>
    </row>
    <row r="31" spans="1:20">
      <c r="A31" s="33" t="s">
        <v>564</v>
      </c>
      <c r="B31" s="184" t="s">
        <v>110</v>
      </c>
      <c r="C31" s="32" t="s">
        <v>273</v>
      </c>
      <c r="D31" s="14"/>
      <c r="E31" s="14"/>
      <c r="F31" s="14">
        <v>434</v>
      </c>
      <c r="G31" s="14">
        <v>374</v>
      </c>
      <c r="H31" s="14">
        <v>404</v>
      </c>
      <c r="I31" s="14"/>
      <c r="J31" s="14"/>
      <c r="K31" s="14"/>
      <c r="L31" s="14"/>
      <c r="M31" s="14"/>
      <c r="N31" s="14"/>
      <c r="O31" s="14"/>
      <c r="P31" s="14" t="s">
        <v>917</v>
      </c>
      <c r="Q31" s="143">
        <f>VLOOKUP($C31,UAR!$C$9:$H$138,3,FALSE)</f>
        <v>390.6</v>
      </c>
      <c r="R31" s="143">
        <f>VLOOKUP($C31,UAR!$C$9:$H$138,4,FALSE)</f>
        <v>347.20000000000005</v>
      </c>
      <c r="S31" s="143">
        <f>VLOOKUP($C31,UAR!$C$9:$H$138,5,FALSE)</f>
        <v>303.79999999999995</v>
      </c>
      <c r="T31" s="143">
        <f>VLOOKUP($C31,UAR!$C$9:$H$138,6,FALSE)</f>
        <v>217</v>
      </c>
    </row>
    <row r="32" spans="1:20">
      <c r="A32" s="33" t="s">
        <v>564</v>
      </c>
      <c r="B32" s="184" t="s">
        <v>110</v>
      </c>
      <c r="C32" s="32" t="s">
        <v>238</v>
      </c>
      <c r="D32" s="14"/>
      <c r="E32" s="14">
        <v>496</v>
      </c>
      <c r="F32" s="14"/>
      <c r="G32" s="14"/>
      <c r="H32" s="14"/>
      <c r="I32" s="14"/>
      <c r="J32" s="14"/>
      <c r="K32" s="14"/>
      <c r="L32" s="14"/>
      <c r="M32" s="14"/>
      <c r="N32" s="14"/>
      <c r="O32" s="14"/>
      <c r="P32" s="14" t="s">
        <v>918</v>
      </c>
      <c r="Q32" s="143">
        <f>VLOOKUP($C32,UAR!$C$9:$H$138,3,FALSE)</f>
        <v>446.40000000000003</v>
      </c>
      <c r="R32" s="143">
        <f>VLOOKUP($C32,UAR!$C$9:$H$138,4,FALSE)</f>
        <v>396.8</v>
      </c>
      <c r="S32" s="143">
        <f>VLOOKUP($C32,UAR!$C$9:$H$138,5,FALSE)</f>
        <v>347.2</v>
      </c>
      <c r="T32" s="143">
        <f>VLOOKUP($C32,UAR!$C$9:$H$138,6,FALSE)</f>
        <v>248</v>
      </c>
    </row>
    <row r="33" spans="1:20">
      <c r="A33" s="33" t="s">
        <v>564</v>
      </c>
      <c r="B33" s="184" t="s">
        <v>110</v>
      </c>
      <c r="C33" s="185" t="s">
        <v>905</v>
      </c>
      <c r="D33" s="14"/>
      <c r="E33" s="14"/>
      <c r="F33" s="14"/>
      <c r="G33" s="14"/>
      <c r="H33" s="14"/>
      <c r="I33" s="14"/>
      <c r="J33" s="14"/>
      <c r="K33" s="14">
        <v>484</v>
      </c>
      <c r="L33" s="14"/>
      <c r="M33" s="14">
        <v>498</v>
      </c>
      <c r="N33" s="14"/>
      <c r="O33" s="14"/>
      <c r="P33" s="14"/>
      <c r="Q33" s="143" t="e">
        <f>VLOOKUP($C33,UAR!$C$9:$H$138,3,FALSE)</f>
        <v>#N/A</v>
      </c>
      <c r="R33" s="143" t="e">
        <f>VLOOKUP($C33,UAR!$C$9:$H$138,4,FALSE)</f>
        <v>#N/A</v>
      </c>
      <c r="S33" s="143" t="e">
        <f>VLOOKUP($C33,UAR!$C$9:$H$138,5,FALSE)</f>
        <v>#N/A</v>
      </c>
      <c r="T33" s="143" t="e">
        <f>VLOOKUP($C33,UAR!$C$9:$H$138,6,FALSE)</f>
        <v>#N/A</v>
      </c>
    </row>
    <row r="34" spans="1:20">
      <c r="A34" s="33" t="s">
        <v>565</v>
      </c>
      <c r="B34" s="147" t="s">
        <v>307</v>
      </c>
      <c r="C34" s="32"/>
      <c r="D34" s="14"/>
      <c r="E34" s="14"/>
      <c r="F34" s="14"/>
      <c r="G34" s="14"/>
      <c r="H34" s="14"/>
      <c r="I34" s="14"/>
      <c r="J34" s="14"/>
      <c r="K34" s="14"/>
      <c r="L34" s="14"/>
      <c r="M34" s="14"/>
      <c r="N34" s="14"/>
      <c r="O34" s="14"/>
      <c r="P34" s="14"/>
      <c r="Q34" s="143" t="e">
        <f>VLOOKUP($C34,UAR!$C$9:$H$138,3,FALSE)</f>
        <v>#N/A</v>
      </c>
      <c r="R34" s="143" t="e">
        <f>VLOOKUP($C34,UAR!$C$9:$H$138,4,FALSE)</f>
        <v>#N/A</v>
      </c>
      <c r="S34" s="143" t="e">
        <f>VLOOKUP($C34,UAR!$C$9:$H$138,5,FALSE)</f>
        <v>#N/A</v>
      </c>
      <c r="T34" s="143" t="e">
        <f>VLOOKUP($C34,UAR!$C$9:$H$138,6,FALSE)</f>
        <v>#N/A</v>
      </c>
    </row>
    <row r="35" spans="1:20">
      <c r="A35" s="33" t="s">
        <v>566</v>
      </c>
      <c r="B35" s="147" t="s">
        <v>308</v>
      </c>
      <c r="C35" s="32"/>
      <c r="D35" s="14"/>
      <c r="E35" s="14"/>
      <c r="F35" s="14"/>
      <c r="G35" s="14"/>
      <c r="H35" s="14"/>
      <c r="I35" s="14"/>
      <c r="J35" s="14"/>
      <c r="K35" s="14"/>
      <c r="L35" s="14"/>
      <c r="M35" s="14"/>
      <c r="N35" s="14"/>
      <c r="O35" s="14"/>
      <c r="P35" s="14"/>
      <c r="Q35" s="143" t="e">
        <f>VLOOKUP($C35,UAR!$C$9:$H$138,3,FALSE)</f>
        <v>#N/A</v>
      </c>
      <c r="R35" s="143" t="e">
        <f>VLOOKUP($C35,UAR!$C$9:$H$138,4,FALSE)</f>
        <v>#N/A</v>
      </c>
      <c r="S35" s="143" t="e">
        <f>VLOOKUP($C35,UAR!$C$9:$H$138,5,FALSE)</f>
        <v>#N/A</v>
      </c>
      <c r="T35" s="143" t="e">
        <f>VLOOKUP($C35,UAR!$C$9:$H$138,6,FALSE)</f>
        <v>#N/A</v>
      </c>
    </row>
    <row r="36" spans="1:20">
      <c r="A36" s="33" t="s">
        <v>567</v>
      </c>
      <c r="B36" s="147" t="s">
        <v>309</v>
      </c>
      <c r="C36" s="32"/>
      <c r="D36" s="14"/>
      <c r="E36" s="14"/>
      <c r="F36" s="14"/>
      <c r="G36" s="14"/>
      <c r="H36" s="14"/>
      <c r="I36" s="14"/>
      <c r="J36" s="14"/>
      <c r="K36" s="14"/>
      <c r="L36" s="14"/>
      <c r="M36" s="14"/>
      <c r="N36" s="14"/>
      <c r="O36" s="14"/>
      <c r="P36" s="14"/>
      <c r="Q36" s="143" t="e">
        <f>VLOOKUP($C36,UAR!$C$9:$H$138,3,FALSE)</f>
        <v>#N/A</v>
      </c>
      <c r="R36" s="143" t="e">
        <f>VLOOKUP($C36,UAR!$C$9:$H$138,4,FALSE)</f>
        <v>#N/A</v>
      </c>
      <c r="S36" s="143" t="e">
        <f>VLOOKUP($C36,UAR!$C$9:$H$138,5,FALSE)</f>
        <v>#N/A</v>
      </c>
      <c r="T36" s="143" t="e">
        <f>VLOOKUP($C36,UAR!$C$9:$H$138,6,FALSE)</f>
        <v>#N/A</v>
      </c>
    </row>
    <row r="37" spans="1:20">
      <c r="A37" s="33" t="s">
        <v>568</v>
      </c>
      <c r="B37" s="147" t="s">
        <v>310</v>
      </c>
      <c r="C37" s="32"/>
      <c r="D37" s="14"/>
      <c r="E37" s="14"/>
      <c r="F37" s="14"/>
      <c r="G37" s="14"/>
      <c r="H37" s="14"/>
      <c r="I37" s="14"/>
      <c r="J37" s="14"/>
      <c r="K37" s="14"/>
      <c r="L37" s="14"/>
      <c r="M37" s="14"/>
      <c r="N37" s="14"/>
      <c r="O37" s="14"/>
      <c r="P37" s="14"/>
      <c r="Q37" s="143" t="e">
        <f>VLOOKUP($C37,UAR!$C$9:$H$138,3,FALSE)</f>
        <v>#N/A</v>
      </c>
      <c r="R37" s="143" t="e">
        <f>VLOOKUP($C37,UAR!$C$9:$H$138,4,FALSE)</f>
        <v>#N/A</v>
      </c>
      <c r="S37" s="143" t="e">
        <f>VLOOKUP($C37,UAR!$C$9:$H$138,5,FALSE)</f>
        <v>#N/A</v>
      </c>
      <c r="T37" s="143" t="e">
        <f>VLOOKUP($C37,UAR!$C$9:$H$138,6,FALSE)</f>
        <v>#N/A</v>
      </c>
    </row>
    <row r="38" spans="1:20">
      <c r="A38" s="33" t="s">
        <v>569</v>
      </c>
      <c r="B38" s="147" t="s">
        <v>311</v>
      </c>
      <c r="C38" s="32"/>
      <c r="D38" s="14"/>
      <c r="E38" s="14"/>
      <c r="F38" s="14"/>
      <c r="G38" s="14"/>
      <c r="H38" s="14"/>
      <c r="I38" s="14"/>
      <c r="J38" s="14"/>
      <c r="K38" s="14"/>
      <c r="L38" s="14"/>
      <c r="M38" s="14"/>
      <c r="N38" s="14"/>
      <c r="O38" s="14"/>
      <c r="P38" s="14"/>
      <c r="Q38" s="143" t="e">
        <f>VLOOKUP($C38,UAR!$C$9:$H$138,3,FALSE)</f>
        <v>#N/A</v>
      </c>
      <c r="R38" s="143" t="e">
        <f>VLOOKUP($C38,UAR!$C$9:$H$138,4,FALSE)</f>
        <v>#N/A</v>
      </c>
      <c r="S38" s="143" t="e">
        <f>VLOOKUP($C38,UAR!$C$9:$H$138,5,FALSE)</f>
        <v>#N/A</v>
      </c>
      <c r="T38" s="143" t="e">
        <f>VLOOKUP($C38,UAR!$C$9:$H$138,6,FALSE)</f>
        <v>#N/A</v>
      </c>
    </row>
    <row r="39" spans="1:20">
      <c r="A39" s="33" t="s">
        <v>570</v>
      </c>
      <c r="B39" s="147" t="s">
        <v>312</v>
      </c>
      <c r="C39" s="69" t="s">
        <v>51</v>
      </c>
      <c r="D39" s="14"/>
      <c r="E39" s="14"/>
      <c r="F39" s="14"/>
      <c r="G39" s="14">
        <v>510</v>
      </c>
      <c r="H39" s="14">
        <v>514</v>
      </c>
      <c r="I39" s="14"/>
      <c r="J39" s="14"/>
      <c r="K39" s="14"/>
      <c r="L39" s="14"/>
      <c r="M39" s="14"/>
      <c r="N39" s="14"/>
      <c r="O39" s="14"/>
      <c r="P39" s="14" t="s">
        <v>5</v>
      </c>
      <c r="Q39" s="143">
        <f>VLOOKUP($C39,UAR!$C$9:$H$138,3,FALSE)</f>
        <v>500.40000000000003</v>
      </c>
      <c r="R39" s="143">
        <f>VLOOKUP($C39,UAR!$C$9:$H$138,4,FALSE)</f>
        <v>444.8</v>
      </c>
      <c r="S39" s="143">
        <f>VLOOKUP($C39,UAR!$C$9:$H$138,5,FALSE)</f>
        <v>389.2</v>
      </c>
      <c r="T39" s="143">
        <f>VLOOKUP($C39,UAR!$C$9:$H$138,6,FALSE)</f>
        <v>278</v>
      </c>
    </row>
    <row r="40" spans="1:20">
      <c r="A40" s="33" t="s">
        <v>571</v>
      </c>
      <c r="B40" s="147" t="s">
        <v>313</v>
      </c>
      <c r="C40" s="69" t="s">
        <v>215</v>
      </c>
      <c r="D40" s="14"/>
      <c r="E40" s="14"/>
      <c r="F40" s="14"/>
      <c r="G40" s="14"/>
      <c r="H40" s="14"/>
      <c r="I40" s="14">
        <v>398</v>
      </c>
      <c r="J40" s="14"/>
      <c r="K40" s="14"/>
      <c r="L40" s="14"/>
      <c r="M40" s="14"/>
      <c r="N40" s="14">
        <v>356</v>
      </c>
      <c r="O40" s="14"/>
      <c r="P40" s="14" t="s">
        <v>919</v>
      </c>
      <c r="Q40" s="143">
        <f>VLOOKUP($C40,UAR!$C$9:$H$138,3,FALSE)</f>
        <v>462.6</v>
      </c>
      <c r="R40" s="143">
        <f>VLOOKUP($C40,UAR!$C$9:$H$138,4,FALSE)</f>
        <v>411.20000000000005</v>
      </c>
      <c r="S40" s="143">
        <f>VLOOKUP($C40,UAR!$C$9:$H$138,5,FALSE)</f>
        <v>359.79999999999995</v>
      </c>
      <c r="T40" s="143">
        <f>VLOOKUP($C40,UAR!$C$9:$H$138,6,FALSE)</f>
        <v>257</v>
      </c>
    </row>
    <row r="41" spans="1:20">
      <c r="A41" s="33" t="s">
        <v>572</v>
      </c>
      <c r="B41" s="147" t="s">
        <v>314</v>
      </c>
      <c r="C41" s="14"/>
      <c r="D41" s="14"/>
      <c r="E41" s="14"/>
      <c r="F41" s="14"/>
      <c r="G41" s="14"/>
      <c r="H41" s="14"/>
      <c r="I41" s="14"/>
      <c r="J41" s="14"/>
      <c r="K41" s="14"/>
      <c r="L41" s="14"/>
      <c r="M41" s="14"/>
      <c r="N41" s="14"/>
      <c r="O41" s="14"/>
      <c r="P41" s="14"/>
      <c r="Q41" s="143" t="e">
        <f>VLOOKUP($C41,UAR!$C$9:$H$138,3,FALSE)</f>
        <v>#N/A</v>
      </c>
      <c r="R41" s="143" t="e">
        <f>VLOOKUP($C41,UAR!$C$9:$H$138,4,FALSE)</f>
        <v>#N/A</v>
      </c>
      <c r="S41" s="143" t="e">
        <f>VLOOKUP($C41,UAR!$C$9:$H$138,5,FALSE)</f>
        <v>#N/A</v>
      </c>
      <c r="T41" s="143" t="e">
        <f>VLOOKUP($C41,UAR!$C$9:$H$138,6,FALSE)</f>
        <v>#N/A</v>
      </c>
    </row>
    <row r="42" spans="1:20">
      <c r="A42" s="33" t="s">
        <v>573</v>
      </c>
      <c r="B42" s="147" t="s">
        <v>315</v>
      </c>
      <c r="C42" s="14"/>
      <c r="D42" s="14"/>
      <c r="E42" s="14"/>
      <c r="F42" s="14"/>
      <c r="G42" s="14"/>
      <c r="H42" s="14"/>
      <c r="I42" s="14"/>
      <c r="J42" s="14"/>
      <c r="K42" s="14"/>
      <c r="L42" s="14"/>
      <c r="M42" s="14"/>
      <c r="N42" s="14"/>
      <c r="O42" s="14"/>
      <c r="P42" s="14"/>
      <c r="Q42" s="143" t="e">
        <f>VLOOKUP($C42,UAR!$C$9:$H$138,3,FALSE)</f>
        <v>#N/A</v>
      </c>
      <c r="R42" s="143" t="e">
        <f>VLOOKUP($C42,UAR!$C$9:$H$138,4,FALSE)</f>
        <v>#N/A</v>
      </c>
      <c r="S42" s="143" t="e">
        <f>VLOOKUP($C42,UAR!$C$9:$H$138,5,FALSE)</f>
        <v>#N/A</v>
      </c>
      <c r="T42" s="143" t="e">
        <f>VLOOKUP($C42,UAR!$C$9:$H$138,6,FALSE)</f>
        <v>#N/A</v>
      </c>
    </row>
    <row r="43" spans="1:20">
      <c r="A43" s="33" t="s">
        <v>574</v>
      </c>
      <c r="B43" s="147" t="s">
        <v>316</v>
      </c>
      <c r="C43" s="14" t="s">
        <v>85</v>
      </c>
      <c r="D43" s="14"/>
      <c r="E43" s="14"/>
      <c r="F43" s="14">
        <v>356</v>
      </c>
      <c r="G43" s="14"/>
      <c r="H43" s="14"/>
      <c r="I43" s="14"/>
      <c r="J43" s="14"/>
      <c r="K43" s="14">
        <v>402</v>
      </c>
      <c r="L43" s="14"/>
      <c r="M43" s="14">
        <v>390</v>
      </c>
      <c r="N43" s="14"/>
      <c r="O43" s="14"/>
      <c r="P43" s="14" t="s">
        <v>920</v>
      </c>
      <c r="Q43" s="143">
        <f>VLOOKUP($C43,UAR!$C$9:$H$138,3,FALSE)</f>
        <v>469.8</v>
      </c>
      <c r="R43" s="143">
        <f>VLOOKUP($C43,UAR!$C$9:$H$138,4,FALSE)</f>
        <v>417.6</v>
      </c>
      <c r="S43" s="143">
        <f>VLOOKUP($C43,UAR!$C$9:$H$138,5,FALSE)</f>
        <v>365.4</v>
      </c>
      <c r="T43" s="143">
        <f>VLOOKUP($C43,UAR!$C$9:$H$138,6,FALSE)</f>
        <v>261</v>
      </c>
    </row>
    <row r="44" spans="1:20">
      <c r="A44" s="33" t="s">
        <v>574</v>
      </c>
      <c r="B44" s="147" t="s">
        <v>316</v>
      </c>
      <c r="C44" s="14" t="s">
        <v>265</v>
      </c>
      <c r="D44" s="14"/>
      <c r="E44" s="14">
        <v>276</v>
      </c>
      <c r="F44" s="14"/>
      <c r="G44" s="14"/>
      <c r="H44" s="14"/>
      <c r="I44" s="14"/>
      <c r="J44" s="14"/>
      <c r="K44" s="14"/>
      <c r="L44" s="14"/>
      <c r="M44" s="14"/>
      <c r="N44" s="14"/>
      <c r="O44" s="14"/>
      <c r="P44" s="14" t="s">
        <v>914</v>
      </c>
      <c r="Q44" s="143">
        <f>VLOOKUP($C44,UAR!$C$9:$H$138,3,FALSE)</f>
        <v>358.2</v>
      </c>
      <c r="R44" s="143">
        <f>VLOOKUP($C44,UAR!$C$9:$H$138,4,FALSE)</f>
        <v>318.40000000000003</v>
      </c>
      <c r="S44" s="143">
        <f>VLOOKUP($C44,UAR!$C$9:$H$138,5,FALSE)</f>
        <v>278.59999999999997</v>
      </c>
      <c r="T44" s="143">
        <f>VLOOKUP($C44,UAR!$C$9:$H$138,6,FALSE)</f>
        <v>199</v>
      </c>
    </row>
    <row r="45" spans="1:20">
      <c r="A45" s="33" t="s">
        <v>575</v>
      </c>
      <c r="B45" s="147" t="s">
        <v>317</v>
      </c>
      <c r="C45" s="14"/>
      <c r="D45" s="14"/>
      <c r="E45" s="14"/>
      <c r="F45" s="14"/>
      <c r="G45" s="14"/>
      <c r="H45" s="14"/>
      <c r="I45" s="14"/>
      <c r="J45" s="14"/>
      <c r="K45" s="14"/>
      <c r="L45" s="14"/>
      <c r="M45" s="14"/>
      <c r="N45" s="14"/>
      <c r="O45" s="14"/>
      <c r="P45" s="14"/>
      <c r="Q45" s="143" t="e">
        <f>VLOOKUP($C45,UAR!$C$9:$H$138,3,FALSE)</f>
        <v>#N/A</v>
      </c>
      <c r="R45" s="143" t="e">
        <f>VLOOKUP($C45,UAR!$C$9:$H$138,4,FALSE)</f>
        <v>#N/A</v>
      </c>
      <c r="S45" s="143" t="e">
        <f>VLOOKUP($C45,UAR!$C$9:$H$138,5,FALSE)</f>
        <v>#N/A</v>
      </c>
      <c r="T45" s="143" t="e">
        <f>VLOOKUP($C45,UAR!$C$9:$H$138,6,FALSE)</f>
        <v>#N/A</v>
      </c>
    </row>
    <row r="46" spans="1:20">
      <c r="A46" s="33" t="s">
        <v>576</v>
      </c>
      <c r="B46" s="147" t="s">
        <v>318</v>
      </c>
      <c r="C46" s="32"/>
      <c r="D46" s="14"/>
      <c r="E46" s="14"/>
      <c r="F46" s="14"/>
      <c r="G46" s="14"/>
      <c r="H46" s="14"/>
      <c r="I46" s="14"/>
      <c r="J46" s="14"/>
      <c r="K46" s="14"/>
      <c r="L46" s="14"/>
      <c r="M46" s="14"/>
      <c r="N46" s="14"/>
      <c r="O46" s="14"/>
      <c r="P46" s="14"/>
      <c r="Q46" s="143" t="e">
        <f>VLOOKUP($C46,UAR!$C$9:$H$138,3,FALSE)</f>
        <v>#N/A</v>
      </c>
      <c r="R46" s="143" t="e">
        <f>VLOOKUP($C46,UAR!$C$9:$H$138,4,FALSE)</f>
        <v>#N/A</v>
      </c>
      <c r="S46" s="143" t="e">
        <f>VLOOKUP($C46,UAR!$C$9:$H$138,5,FALSE)</f>
        <v>#N/A</v>
      </c>
      <c r="T46" s="143" t="e">
        <f>VLOOKUP($C46,UAR!$C$9:$H$138,6,FALSE)</f>
        <v>#N/A</v>
      </c>
    </row>
    <row r="47" spans="1:20">
      <c r="A47" s="33" t="s">
        <v>577</v>
      </c>
      <c r="B47" s="147" t="s">
        <v>319</v>
      </c>
      <c r="C47" s="32"/>
      <c r="D47" s="14"/>
      <c r="E47" s="14"/>
      <c r="F47" s="14"/>
      <c r="G47" s="14"/>
      <c r="H47" s="14"/>
      <c r="I47" s="14"/>
      <c r="J47" s="14"/>
      <c r="K47" s="14"/>
      <c r="L47" s="14"/>
      <c r="M47" s="14"/>
      <c r="N47" s="14"/>
      <c r="O47" s="14"/>
      <c r="P47" s="14"/>
      <c r="Q47" s="143" t="e">
        <f>VLOOKUP($C47,UAR!$C$9:$H$138,3,FALSE)</f>
        <v>#N/A</v>
      </c>
      <c r="R47" s="143" t="e">
        <f>VLOOKUP($C47,UAR!$C$9:$H$138,4,FALSE)</f>
        <v>#N/A</v>
      </c>
      <c r="S47" s="143" t="e">
        <f>VLOOKUP($C47,UAR!$C$9:$H$138,5,FALSE)</f>
        <v>#N/A</v>
      </c>
      <c r="T47" s="143" t="e">
        <f>VLOOKUP($C47,UAR!$C$9:$H$138,6,FALSE)</f>
        <v>#N/A</v>
      </c>
    </row>
    <row r="48" spans="1:20">
      <c r="A48" s="33" t="s">
        <v>578</v>
      </c>
      <c r="B48" s="147" t="s">
        <v>320</v>
      </c>
      <c r="C48" s="32"/>
      <c r="D48" s="14"/>
      <c r="E48" s="14"/>
      <c r="F48" s="14"/>
      <c r="G48" s="14"/>
      <c r="H48" s="14"/>
      <c r="I48" s="14"/>
      <c r="J48" s="14"/>
      <c r="K48" s="14"/>
      <c r="L48" s="14"/>
      <c r="M48" s="14"/>
      <c r="N48" s="14"/>
      <c r="O48" s="14"/>
      <c r="P48" s="14"/>
      <c r="Q48" s="143" t="e">
        <f>VLOOKUP($C48,UAR!$C$9:$H$138,3,FALSE)</f>
        <v>#N/A</v>
      </c>
      <c r="R48" s="143" t="e">
        <f>VLOOKUP($C48,UAR!$C$9:$H$138,4,FALSE)</f>
        <v>#N/A</v>
      </c>
      <c r="S48" s="143" t="e">
        <f>VLOOKUP($C48,UAR!$C$9:$H$138,5,FALSE)</f>
        <v>#N/A</v>
      </c>
      <c r="T48" s="143" t="e">
        <f>VLOOKUP($C48,UAR!$C$9:$H$138,6,FALSE)</f>
        <v>#N/A</v>
      </c>
    </row>
    <row r="49" spans="1:20">
      <c r="A49" s="33" t="s">
        <v>579</v>
      </c>
      <c r="B49" s="147" t="s">
        <v>321</v>
      </c>
      <c r="C49" s="32"/>
      <c r="D49" s="14"/>
      <c r="E49" s="14"/>
      <c r="F49" s="14"/>
      <c r="G49" s="14"/>
      <c r="H49" s="14"/>
      <c r="I49" s="14"/>
      <c r="J49" s="14"/>
      <c r="K49" s="14"/>
      <c r="L49" s="14"/>
      <c r="M49" s="14"/>
      <c r="N49" s="14"/>
      <c r="O49" s="14"/>
      <c r="P49" s="14"/>
      <c r="Q49" s="143" t="e">
        <f>VLOOKUP($C49,UAR!$C$9:$H$138,3,FALSE)</f>
        <v>#N/A</v>
      </c>
      <c r="R49" s="143" t="e">
        <f>VLOOKUP($C49,UAR!$C$9:$H$138,4,FALSE)</f>
        <v>#N/A</v>
      </c>
      <c r="S49" s="143" t="e">
        <f>VLOOKUP($C49,UAR!$C$9:$H$138,5,FALSE)</f>
        <v>#N/A</v>
      </c>
      <c r="T49" s="143" t="e">
        <f>VLOOKUP($C49,UAR!$C$9:$H$138,6,FALSE)</f>
        <v>#N/A</v>
      </c>
    </row>
    <row r="50" spans="1:20">
      <c r="A50" s="33" t="s">
        <v>580</v>
      </c>
      <c r="B50" s="147" t="s">
        <v>322</v>
      </c>
      <c r="C50" s="69" t="s">
        <v>870</v>
      </c>
      <c r="D50" s="14">
        <v>480</v>
      </c>
      <c r="E50" s="14">
        <v>484</v>
      </c>
      <c r="F50" s="14">
        <v>422</v>
      </c>
      <c r="G50" s="14">
        <v>484</v>
      </c>
      <c r="H50" s="14">
        <v>484</v>
      </c>
      <c r="I50" s="14"/>
      <c r="J50" s="14"/>
      <c r="K50" s="14"/>
      <c r="L50" s="14"/>
      <c r="M50" s="14"/>
      <c r="N50" s="14"/>
      <c r="O50" s="14"/>
      <c r="P50" s="14" t="s">
        <v>921</v>
      </c>
      <c r="Q50" s="143">
        <f>VLOOKUP($C50,UAR!$C$9:$H$138,3,FALSE)</f>
        <v>487.8</v>
      </c>
      <c r="R50" s="143">
        <f>VLOOKUP($C50,UAR!$C$9:$H$138,4,FALSE)</f>
        <v>433.6</v>
      </c>
      <c r="S50" s="143">
        <f>VLOOKUP($C50,UAR!$C$9:$H$138,5,FALSE)</f>
        <v>379.4</v>
      </c>
      <c r="T50" s="143">
        <f>VLOOKUP($C50,UAR!$C$9:$H$138,6,FALSE)</f>
        <v>271</v>
      </c>
    </row>
    <row r="51" spans="1:20">
      <c r="A51" s="33" t="s">
        <v>581</v>
      </c>
      <c r="B51" s="184" t="s">
        <v>323</v>
      </c>
      <c r="C51" s="32" t="s">
        <v>255</v>
      </c>
      <c r="D51" s="14">
        <v>328</v>
      </c>
      <c r="E51" s="14">
        <v>376</v>
      </c>
      <c r="F51" s="14"/>
      <c r="G51" s="14">
        <v>360</v>
      </c>
      <c r="H51" s="14"/>
      <c r="I51" s="14"/>
      <c r="J51" s="14"/>
      <c r="K51" s="14"/>
      <c r="L51" s="14"/>
      <c r="M51" s="14"/>
      <c r="N51" s="14"/>
      <c r="O51" s="14"/>
      <c r="P51" s="14" t="s">
        <v>927</v>
      </c>
      <c r="Q51" s="143">
        <f>VLOOKUP($C51,UAR!$C$9:$H$138,3,FALSE)</f>
        <v>414</v>
      </c>
      <c r="R51" s="143">
        <f>VLOOKUP($C51,UAR!$C$9:$H$138,4,FALSE)</f>
        <v>368</v>
      </c>
      <c r="S51" s="143">
        <f>VLOOKUP($C51,UAR!$C$9:$H$138,5,FALSE)</f>
        <v>322</v>
      </c>
      <c r="T51" s="143">
        <f>VLOOKUP($C51,UAR!$C$9:$H$138,6,FALSE)</f>
        <v>230</v>
      </c>
    </row>
    <row r="52" spans="1:20">
      <c r="A52" s="33" t="s">
        <v>582</v>
      </c>
      <c r="B52" s="147" t="s">
        <v>324</v>
      </c>
      <c r="C52" s="32"/>
      <c r="D52" s="14"/>
      <c r="E52" s="14"/>
      <c r="F52" s="14"/>
      <c r="G52" s="14"/>
      <c r="H52" s="14"/>
      <c r="I52" s="14"/>
      <c r="J52" s="14"/>
      <c r="K52" s="14"/>
      <c r="L52" s="14"/>
      <c r="M52" s="14"/>
      <c r="N52" s="14"/>
      <c r="O52" s="14"/>
      <c r="P52" s="14"/>
      <c r="Q52" s="143" t="e">
        <f>VLOOKUP($C52,UAR!$C$9:$H$138,3,FALSE)</f>
        <v>#N/A</v>
      </c>
      <c r="R52" s="143" t="e">
        <f>VLOOKUP($C52,UAR!$C$9:$H$138,4,FALSE)</f>
        <v>#N/A</v>
      </c>
      <c r="S52" s="143" t="e">
        <f>VLOOKUP($C52,UAR!$C$9:$H$138,5,FALSE)</f>
        <v>#N/A</v>
      </c>
      <c r="T52" s="143" t="e">
        <f>VLOOKUP($C52,UAR!$C$9:$H$138,6,FALSE)</f>
        <v>#N/A</v>
      </c>
    </row>
    <row r="53" spans="1:20">
      <c r="A53" s="33" t="s">
        <v>583</v>
      </c>
      <c r="B53" s="147" t="s">
        <v>325</v>
      </c>
      <c r="C53" s="32"/>
      <c r="D53" s="14"/>
      <c r="E53" s="14"/>
      <c r="F53" s="14"/>
      <c r="G53" s="14"/>
      <c r="H53" s="14"/>
      <c r="I53" s="14"/>
      <c r="J53" s="14"/>
      <c r="K53" s="14"/>
      <c r="L53" s="14"/>
      <c r="M53" s="14"/>
      <c r="N53" s="14"/>
      <c r="O53" s="14"/>
      <c r="P53" s="14"/>
      <c r="Q53" s="143" t="e">
        <f>VLOOKUP($C53,UAR!$C$9:$H$138,3,FALSE)</f>
        <v>#N/A</v>
      </c>
      <c r="R53" s="143" t="e">
        <f>VLOOKUP($C53,UAR!$C$9:$H$138,4,FALSE)</f>
        <v>#N/A</v>
      </c>
      <c r="S53" s="143" t="e">
        <f>VLOOKUP($C53,UAR!$C$9:$H$138,5,FALSE)</f>
        <v>#N/A</v>
      </c>
      <c r="T53" s="143" t="e">
        <f>VLOOKUP($C53,UAR!$C$9:$H$138,6,FALSE)</f>
        <v>#N/A</v>
      </c>
    </row>
    <row r="54" spans="1:20">
      <c r="A54" s="33" t="s">
        <v>584</v>
      </c>
      <c r="B54" s="147" t="s">
        <v>326</v>
      </c>
      <c r="C54" s="32"/>
      <c r="D54" s="14"/>
      <c r="E54" s="14"/>
      <c r="F54" s="14"/>
      <c r="G54" s="14"/>
      <c r="H54" s="14"/>
      <c r="I54" s="14"/>
      <c r="J54" s="14"/>
      <c r="K54" s="14"/>
      <c r="L54" s="14"/>
      <c r="M54" s="14"/>
      <c r="N54" s="14"/>
      <c r="O54" s="14"/>
      <c r="P54" s="14"/>
      <c r="Q54" s="143" t="e">
        <f>VLOOKUP($C54,UAR!$C$9:$H$138,3,FALSE)</f>
        <v>#N/A</v>
      </c>
      <c r="R54" s="143" t="e">
        <f>VLOOKUP($C54,UAR!$C$9:$H$138,4,FALSE)</f>
        <v>#N/A</v>
      </c>
      <c r="S54" s="143" t="e">
        <f>VLOOKUP($C54,UAR!$C$9:$H$138,5,FALSE)</f>
        <v>#N/A</v>
      </c>
      <c r="T54" s="143" t="e">
        <f>VLOOKUP($C54,UAR!$C$9:$H$138,6,FALSE)</f>
        <v>#N/A</v>
      </c>
    </row>
    <row r="55" spans="1:20">
      <c r="A55" s="33" t="s">
        <v>585</v>
      </c>
      <c r="B55" s="147" t="s">
        <v>327</v>
      </c>
      <c r="C55" s="32"/>
      <c r="D55" s="14"/>
      <c r="E55" s="14"/>
      <c r="F55" s="14"/>
      <c r="G55" s="14"/>
      <c r="H55" s="14"/>
      <c r="I55" s="14"/>
      <c r="J55" s="14"/>
      <c r="K55" s="14"/>
      <c r="L55" s="14"/>
      <c r="M55" s="14"/>
      <c r="N55" s="14"/>
      <c r="O55" s="14"/>
      <c r="P55" s="14"/>
      <c r="Q55" s="143" t="e">
        <f>VLOOKUP($C55,UAR!$C$9:$H$138,3,FALSE)</f>
        <v>#N/A</v>
      </c>
      <c r="R55" s="143" t="e">
        <f>VLOOKUP($C55,UAR!$C$9:$H$138,4,FALSE)</f>
        <v>#N/A</v>
      </c>
      <c r="S55" s="143" t="e">
        <f>VLOOKUP($C55,UAR!$C$9:$H$138,5,FALSE)</f>
        <v>#N/A</v>
      </c>
      <c r="T55" s="143" t="e">
        <f>VLOOKUP($C55,UAR!$C$9:$H$138,6,FALSE)</f>
        <v>#N/A</v>
      </c>
    </row>
    <row r="56" spans="1:20">
      <c r="A56" s="33" t="s">
        <v>586</v>
      </c>
      <c r="B56" s="147" t="s">
        <v>328</v>
      </c>
      <c r="C56" s="32"/>
      <c r="D56" s="14"/>
      <c r="E56" s="14"/>
      <c r="F56" s="14"/>
      <c r="G56" s="14"/>
      <c r="H56" s="14"/>
      <c r="I56" s="14"/>
      <c r="J56" s="14"/>
      <c r="K56" s="14"/>
      <c r="L56" s="14"/>
      <c r="M56" s="14"/>
      <c r="N56" s="14"/>
      <c r="O56" s="14"/>
      <c r="P56" s="14"/>
      <c r="Q56" s="143" t="e">
        <f>VLOOKUP($C56,UAR!$C$9:$H$138,3,FALSE)</f>
        <v>#N/A</v>
      </c>
      <c r="R56" s="143" t="e">
        <f>VLOOKUP($C56,UAR!$C$9:$H$138,4,FALSE)</f>
        <v>#N/A</v>
      </c>
      <c r="S56" s="143" t="e">
        <f>VLOOKUP($C56,UAR!$C$9:$H$138,5,FALSE)</f>
        <v>#N/A</v>
      </c>
      <c r="T56" s="143" t="e">
        <f>VLOOKUP($C56,UAR!$C$9:$H$138,6,FALSE)</f>
        <v>#N/A</v>
      </c>
    </row>
    <row r="57" spans="1:20">
      <c r="A57" s="33" t="s">
        <v>587</v>
      </c>
      <c r="B57" s="147" t="s">
        <v>329</v>
      </c>
      <c r="C57" s="32"/>
      <c r="D57" s="14"/>
      <c r="E57" s="14"/>
      <c r="F57" s="14"/>
      <c r="G57" s="14"/>
      <c r="H57" s="14"/>
      <c r="I57" s="14"/>
      <c r="J57" s="14"/>
      <c r="K57" s="14"/>
      <c r="L57" s="14"/>
      <c r="M57" s="14"/>
      <c r="N57" s="14"/>
      <c r="O57" s="14"/>
      <c r="P57" s="14"/>
      <c r="Q57" s="143" t="e">
        <f>VLOOKUP($C57,UAR!$C$9:$H$138,3,FALSE)</f>
        <v>#N/A</v>
      </c>
      <c r="R57" s="143" t="e">
        <f>VLOOKUP($C57,UAR!$C$9:$H$138,4,FALSE)</f>
        <v>#N/A</v>
      </c>
      <c r="S57" s="143" t="e">
        <f>VLOOKUP($C57,UAR!$C$9:$H$138,5,FALSE)</f>
        <v>#N/A</v>
      </c>
      <c r="T57" s="143" t="e">
        <f>VLOOKUP($C57,UAR!$C$9:$H$138,6,FALSE)</f>
        <v>#N/A</v>
      </c>
    </row>
    <row r="58" spans="1:20">
      <c r="A58" s="33" t="s">
        <v>588</v>
      </c>
      <c r="B58" s="147" t="s">
        <v>330</v>
      </c>
      <c r="C58" s="32" t="s">
        <v>91</v>
      </c>
      <c r="D58" s="14"/>
      <c r="E58" s="14">
        <v>484</v>
      </c>
      <c r="F58" s="14"/>
      <c r="G58" s="14">
        <v>464</v>
      </c>
      <c r="H58" s="14"/>
      <c r="I58" s="14"/>
      <c r="J58" s="14"/>
      <c r="K58" s="14"/>
      <c r="L58" s="14"/>
      <c r="M58" s="14"/>
      <c r="N58" s="14"/>
      <c r="O58" s="14"/>
      <c r="P58" s="14" t="s">
        <v>5</v>
      </c>
      <c r="Q58" s="143">
        <f>VLOOKUP($C58,UAR!$C$9:$H$138,3,FALSE)</f>
        <v>495</v>
      </c>
      <c r="R58" s="143">
        <f>VLOOKUP($C58,UAR!$C$9:$H$138,4,FALSE)</f>
        <v>440</v>
      </c>
      <c r="S58" s="143">
        <f>VLOOKUP($C58,UAR!$C$9:$H$138,5,FALSE)</f>
        <v>385</v>
      </c>
      <c r="T58" s="143">
        <f>VLOOKUP($C58,UAR!$C$9:$H$138,6,FALSE)</f>
        <v>275</v>
      </c>
    </row>
    <row r="59" spans="1:20">
      <c r="A59" s="33" t="s">
        <v>589</v>
      </c>
      <c r="B59" s="147" t="s">
        <v>331</v>
      </c>
      <c r="C59" s="32" t="s">
        <v>87</v>
      </c>
      <c r="D59" s="14">
        <v>334</v>
      </c>
      <c r="E59" s="14">
        <v>362</v>
      </c>
      <c r="F59" s="14">
        <v>324</v>
      </c>
      <c r="G59" s="14">
        <v>332</v>
      </c>
      <c r="H59" s="14">
        <v>392</v>
      </c>
      <c r="I59" s="14">
        <v>388</v>
      </c>
      <c r="J59" s="14">
        <v>346</v>
      </c>
      <c r="K59" s="14">
        <v>366</v>
      </c>
      <c r="L59" s="14">
        <v>386</v>
      </c>
      <c r="M59" s="14">
        <v>362</v>
      </c>
      <c r="N59" s="14">
        <v>420</v>
      </c>
      <c r="O59" s="14"/>
      <c r="P59" s="14" t="s">
        <v>922</v>
      </c>
      <c r="Q59" s="143">
        <f>VLOOKUP($C59,UAR!$C$9:$H$138,3,FALSE)</f>
        <v>433.8</v>
      </c>
      <c r="R59" s="143">
        <f>VLOOKUP($C59,UAR!$C$9:$H$138,4,FALSE)</f>
        <v>385.6</v>
      </c>
      <c r="S59" s="143">
        <f>VLOOKUP($C59,UAR!$C$9:$H$138,5,FALSE)</f>
        <v>337.4</v>
      </c>
      <c r="T59" s="143">
        <f>VLOOKUP($C59,UAR!$C$9:$H$138,6,FALSE)</f>
        <v>241</v>
      </c>
    </row>
    <row r="60" spans="1:20">
      <c r="A60" s="33" t="s">
        <v>590</v>
      </c>
      <c r="B60" s="147" t="s">
        <v>149</v>
      </c>
      <c r="C60" s="32"/>
      <c r="D60" s="14"/>
      <c r="E60" s="14"/>
      <c r="F60" s="14"/>
      <c r="G60" s="14"/>
      <c r="H60" s="14"/>
      <c r="I60" s="14"/>
      <c r="J60" s="14"/>
      <c r="K60" s="14"/>
      <c r="L60" s="14"/>
      <c r="M60" s="14"/>
      <c r="N60" s="14"/>
      <c r="O60" s="14"/>
      <c r="P60" s="14"/>
      <c r="Q60" s="143" t="e">
        <f>VLOOKUP($C60,UAR!$C$9:$H$138,3,FALSE)</f>
        <v>#N/A</v>
      </c>
      <c r="R60" s="143" t="e">
        <f>VLOOKUP($C60,UAR!$C$9:$H$138,4,FALSE)</f>
        <v>#N/A</v>
      </c>
      <c r="S60" s="143" t="e">
        <f>VLOOKUP($C60,UAR!$C$9:$H$138,5,FALSE)</f>
        <v>#N/A</v>
      </c>
      <c r="T60" s="143" t="e">
        <f>VLOOKUP($C60,UAR!$C$9:$H$138,6,FALSE)</f>
        <v>#N/A</v>
      </c>
    </row>
    <row r="61" spans="1:20">
      <c r="A61" s="33" t="s">
        <v>591</v>
      </c>
      <c r="B61" s="147" t="s">
        <v>146</v>
      </c>
      <c r="C61" s="32"/>
      <c r="D61" s="14"/>
      <c r="E61" s="14"/>
      <c r="F61" s="14"/>
      <c r="G61" s="14"/>
      <c r="H61" s="14"/>
      <c r="I61" s="14"/>
      <c r="J61" s="14"/>
      <c r="K61" s="14"/>
      <c r="L61" s="14"/>
      <c r="M61" s="14"/>
      <c r="N61" s="14"/>
      <c r="O61" s="14"/>
      <c r="P61" s="14"/>
      <c r="Q61" s="143" t="e">
        <f>VLOOKUP($C61,UAR!$C$9:$H$138,3,FALSE)</f>
        <v>#N/A</v>
      </c>
      <c r="R61" s="143" t="e">
        <f>VLOOKUP($C61,UAR!$C$9:$H$138,4,FALSE)</f>
        <v>#N/A</v>
      </c>
      <c r="S61" s="143" t="e">
        <f>VLOOKUP($C61,UAR!$C$9:$H$138,5,FALSE)</f>
        <v>#N/A</v>
      </c>
      <c r="T61" s="143" t="e">
        <f>VLOOKUP($C61,UAR!$C$9:$H$138,6,FALSE)</f>
        <v>#N/A</v>
      </c>
    </row>
    <row r="62" spans="1:20">
      <c r="A62" s="33" t="s">
        <v>592</v>
      </c>
      <c r="B62" s="33" t="s">
        <v>147</v>
      </c>
      <c r="C62" s="14"/>
      <c r="D62" s="14"/>
      <c r="E62" s="14"/>
      <c r="F62" s="14"/>
      <c r="G62" s="14"/>
      <c r="H62" s="14"/>
      <c r="I62" s="14"/>
      <c r="J62" s="14"/>
      <c r="K62" s="14"/>
      <c r="L62" s="14"/>
      <c r="M62" s="14"/>
      <c r="N62" s="14"/>
      <c r="O62" s="14"/>
      <c r="P62" s="14"/>
      <c r="Q62" s="143" t="e">
        <f>VLOOKUP($C62,UAR!$C$9:$H$138,3,FALSE)</f>
        <v>#N/A</v>
      </c>
      <c r="R62" s="143" t="e">
        <f>VLOOKUP($C62,UAR!$C$9:$H$138,4,FALSE)</f>
        <v>#N/A</v>
      </c>
      <c r="S62" s="143" t="e">
        <f>VLOOKUP($C62,UAR!$C$9:$H$138,5,FALSE)</f>
        <v>#N/A</v>
      </c>
      <c r="T62" s="143" t="e">
        <f>VLOOKUP($C62,UAR!$C$9:$H$138,6,FALSE)</f>
        <v>#N/A</v>
      </c>
    </row>
    <row r="63" spans="1:20">
      <c r="A63" s="33" t="s">
        <v>593</v>
      </c>
      <c r="B63" s="33" t="s">
        <v>332</v>
      </c>
      <c r="C63" s="148" t="s">
        <v>66</v>
      </c>
      <c r="D63" s="14">
        <v>382</v>
      </c>
      <c r="E63" s="14"/>
      <c r="F63" s="14"/>
      <c r="G63" s="14">
        <v>422</v>
      </c>
      <c r="H63" s="14">
        <v>336</v>
      </c>
      <c r="I63" s="14"/>
      <c r="J63" s="14"/>
      <c r="K63" s="14"/>
      <c r="L63" s="14"/>
      <c r="M63" s="14">
        <v>296</v>
      </c>
      <c r="N63" s="14"/>
      <c r="O63" s="14"/>
      <c r="P63" s="14" t="s">
        <v>923</v>
      </c>
      <c r="Q63" s="143">
        <f>VLOOKUP($C63,UAR!$C$9:$H$138,3,FALSE)</f>
        <v>466.2</v>
      </c>
      <c r="R63" s="143">
        <f>VLOOKUP($C63,UAR!$C$9:$H$138,4,FALSE)</f>
        <v>414.40000000000003</v>
      </c>
      <c r="S63" s="143">
        <f>VLOOKUP($C63,UAR!$C$9:$H$138,5,FALSE)</f>
        <v>362.59999999999997</v>
      </c>
      <c r="T63" s="143">
        <f>VLOOKUP($C63,UAR!$C$9:$H$138,6,FALSE)</f>
        <v>259</v>
      </c>
    </row>
    <row r="64" spans="1:20">
      <c r="A64" s="33" t="s">
        <v>594</v>
      </c>
      <c r="B64" s="33" t="s">
        <v>333</v>
      </c>
      <c r="C64" s="148"/>
      <c r="D64" s="14"/>
      <c r="E64" s="14"/>
      <c r="F64" s="14"/>
      <c r="G64" s="14"/>
      <c r="H64" s="14"/>
      <c r="I64" s="14"/>
      <c r="J64" s="14"/>
      <c r="K64" s="14"/>
      <c r="L64" s="14"/>
      <c r="M64" s="14"/>
      <c r="N64" s="14"/>
      <c r="O64" s="14"/>
      <c r="P64" s="14"/>
      <c r="Q64" s="143" t="e">
        <f>VLOOKUP($C64,UAR!$C$9:$H$138,3,FALSE)</f>
        <v>#N/A</v>
      </c>
      <c r="R64" s="143" t="e">
        <f>VLOOKUP($C64,UAR!$C$9:$H$138,4,FALSE)</f>
        <v>#N/A</v>
      </c>
      <c r="S64" s="143" t="e">
        <f>VLOOKUP($C64,UAR!$C$9:$H$138,5,FALSE)</f>
        <v>#N/A</v>
      </c>
      <c r="T64" s="143" t="e">
        <f>VLOOKUP($C64,UAR!$C$9:$H$138,6,FALSE)</f>
        <v>#N/A</v>
      </c>
    </row>
    <row r="65" spans="1:20">
      <c r="A65" s="33" t="s">
        <v>595</v>
      </c>
      <c r="B65" s="33" t="s">
        <v>96</v>
      </c>
      <c r="C65" s="148"/>
      <c r="D65" s="14"/>
      <c r="E65" s="14"/>
      <c r="F65" s="14"/>
      <c r="G65" s="14"/>
      <c r="H65" s="14"/>
      <c r="I65" s="14"/>
      <c r="J65" s="14"/>
      <c r="K65" s="14"/>
      <c r="L65" s="14"/>
      <c r="M65" s="14"/>
      <c r="N65" s="14"/>
      <c r="O65" s="14"/>
      <c r="P65" s="14"/>
      <c r="Q65" s="143" t="e">
        <f>VLOOKUP($C65,UAR!$C$9:$H$138,3,FALSE)</f>
        <v>#N/A</v>
      </c>
      <c r="R65" s="143" t="e">
        <f>VLOOKUP($C65,UAR!$C$9:$H$138,4,FALSE)</f>
        <v>#N/A</v>
      </c>
      <c r="S65" s="143" t="e">
        <f>VLOOKUP($C65,UAR!$C$9:$H$138,5,FALSE)</f>
        <v>#N/A</v>
      </c>
      <c r="T65" s="143" t="e">
        <f>VLOOKUP($C65,UAR!$C$9:$H$138,6,FALSE)</f>
        <v>#N/A</v>
      </c>
    </row>
    <row r="66" spans="1:20">
      <c r="A66" s="33" t="s">
        <v>596</v>
      </c>
      <c r="B66" s="33" t="s">
        <v>100</v>
      </c>
      <c r="C66" s="32"/>
      <c r="D66" s="14"/>
      <c r="E66" s="14"/>
      <c r="F66" s="14"/>
      <c r="G66" s="14"/>
      <c r="H66" s="14"/>
      <c r="I66" s="14"/>
      <c r="J66" s="14"/>
      <c r="K66" s="14"/>
      <c r="L66" s="14"/>
      <c r="M66" s="14"/>
      <c r="N66" s="14"/>
      <c r="O66" s="14"/>
      <c r="P66" s="14"/>
      <c r="Q66" s="143" t="e">
        <f>VLOOKUP($C66,UAR!$C$9:$H$138,3,FALSE)</f>
        <v>#N/A</v>
      </c>
      <c r="R66" s="143" t="e">
        <f>VLOOKUP($C66,UAR!$C$9:$H$138,4,FALSE)</f>
        <v>#N/A</v>
      </c>
      <c r="S66" s="143" t="e">
        <f>VLOOKUP($C66,UAR!$C$9:$H$138,5,FALSE)</f>
        <v>#N/A</v>
      </c>
      <c r="T66" s="143" t="e">
        <f>VLOOKUP($C66,UAR!$C$9:$H$138,6,FALSE)</f>
        <v>#N/A</v>
      </c>
    </row>
    <row r="67" spans="1:20">
      <c r="A67" s="33" t="s">
        <v>597</v>
      </c>
      <c r="B67" s="33" t="s">
        <v>97</v>
      </c>
      <c r="C67" s="32"/>
      <c r="D67" s="14"/>
      <c r="E67" s="14"/>
      <c r="F67" s="14"/>
      <c r="G67" s="14"/>
      <c r="H67" s="14"/>
      <c r="I67" s="14"/>
      <c r="J67" s="14"/>
      <c r="K67" s="14"/>
      <c r="L67" s="14"/>
      <c r="M67" s="14"/>
      <c r="N67" s="14"/>
      <c r="O67" s="14"/>
      <c r="P67" s="14"/>
      <c r="Q67" s="143" t="e">
        <f>VLOOKUP($C67,UAR!$C$9:$H$138,3,FALSE)</f>
        <v>#N/A</v>
      </c>
      <c r="R67" s="143" t="e">
        <f>VLOOKUP($C67,UAR!$C$9:$H$138,4,FALSE)</f>
        <v>#N/A</v>
      </c>
      <c r="S67" s="143" t="e">
        <f>VLOOKUP($C67,UAR!$C$9:$H$138,5,FALSE)</f>
        <v>#N/A</v>
      </c>
      <c r="T67" s="143" t="e">
        <f>VLOOKUP($C67,UAR!$C$9:$H$138,6,FALSE)</f>
        <v>#N/A</v>
      </c>
    </row>
    <row r="68" spans="1:20">
      <c r="A68" s="33" t="s">
        <v>598</v>
      </c>
      <c r="B68" s="147" t="s">
        <v>94</v>
      </c>
      <c r="C68" s="32"/>
      <c r="D68" s="14"/>
      <c r="E68" s="14"/>
      <c r="F68" s="14"/>
      <c r="G68" s="14"/>
      <c r="H68" s="14"/>
      <c r="I68" s="14"/>
      <c r="J68" s="14"/>
      <c r="K68" s="14"/>
      <c r="L68" s="14"/>
      <c r="M68" s="14"/>
      <c r="N68" s="14"/>
      <c r="O68" s="14"/>
      <c r="P68" s="14"/>
      <c r="Q68" s="143" t="e">
        <f>VLOOKUP($C68,UAR!$C$9:$H$138,3,FALSE)</f>
        <v>#N/A</v>
      </c>
      <c r="R68" s="143" t="e">
        <f>VLOOKUP($C68,UAR!$C$9:$H$138,4,FALSE)</f>
        <v>#N/A</v>
      </c>
      <c r="S68" s="143" t="e">
        <f>VLOOKUP($C68,UAR!$C$9:$H$138,5,FALSE)</f>
        <v>#N/A</v>
      </c>
      <c r="T68" s="143" t="e">
        <f>VLOOKUP($C68,UAR!$C$9:$H$138,6,FALSE)</f>
        <v>#N/A</v>
      </c>
    </row>
    <row r="69" spans="1:20">
      <c r="A69" s="33" t="s">
        <v>911</v>
      </c>
      <c r="B69" s="147" t="s">
        <v>912</v>
      </c>
      <c r="C69" s="69" t="s">
        <v>265</v>
      </c>
      <c r="D69" s="14"/>
      <c r="E69" s="14"/>
      <c r="F69" s="14"/>
      <c r="G69" s="14"/>
      <c r="H69" s="14"/>
      <c r="I69" s="14"/>
      <c r="J69" s="14"/>
      <c r="K69" s="14"/>
      <c r="L69" s="14"/>
      <c r="M69" s="14"/>
      <c r="N69" s="14">
        <v>284</v>
      </c>
      <c r="O69" s="14"/>
      <c r="P69" s="14" t="s">
        <v>924</v>
      </c>
      <c r="Q69" s="143">
        <f>VLOOKUP($C69,UAR!$C$9:$H$138,3,FALSE)</f>
        <v>358.2</v>
      </c>
      <c r="R69" s="143">
        <f>VLOOKUP($C69,UAR!$C$9:$H$138,4,FALSE)</f>
        <v>318.40000000000003</v>
      </c>
      <c r="S69" s="143">
        <f>VLOOKUP($C69,UAR!$C$9:$H$138,5,FALSE)</f>
        <v>278.59999999999997</v>
      </c>
      <c r="T69" s="143">
        <f>VLOOKUP($C69,UAR!$C$9:$H$138,6,FALSE)</f>
        <v>199</v>
      </c>
    </row>
    <row r="70" spans="1:20">
      <c r="A70" s="33" t="s">
        <v>599</v>
      </c>
      <c r="B70" s="147" t="s">
        <v>145</v>
      </c>
      <c r="C70" s="177"/>
      <c r="D70" s="14"/>
      <c r="E70" s="14"/>
      <c r="F70" s="14"/>
      <c r="G70" s="14"/>
      <c r="H70" s="14"/>
      <c r="I70" s="14"/>
      <c r="J70" s="14"/>
      <c r="K70" s="14"/>
      <c r="L70" s="14"/>
      <c r="M70" s="14"/>
      <c r="N70" s="14"/>
      <c r="O70" s="14"/>
      <c r="P70" s="14"/>
      <c r="Q70" s="143" t="e">
        <f>VLOOKUP($C70,UAR!$C$9:$H$138,3,FALSE)</f>
        <v>#N/A</v>
      </c>
      <c r="R70" s="143" t="e">
        <f>VLOOKUP($C70,UAR!$C$9:$H$138,4,FALSE)</f>
        <v>#N/A</v>
      </c>
      <c r="S70" s="143" t="e">
        <f>VLOOKUP($C70,UAR!$C$9:$H$138,5,FALSE)</f>
        <v>#N/A</v>
      </c>
      <c r="T70" s="143" t="e">
        <f>VLOOKUP($C70,UAR!$C$9:$H$138,6,FALSE)</f>
        <v>#N/A</v>
      </c>
    </row>
    <row r="71" spans="1:20">
      <c r="A71" s="33" t="s">
        <v>600</v>
      </c>
      <c r="B71" s="175" t="s">
        <v>334</v>
      </c>
      <c r="C71" s="69" t="s">
        <v>273</v>
      </c>
      <c r="D71" s="176"/>
      <c r="E71" s="14"/>
      <c r="F71" s="14"/>
      <c r="G71" s="14"/>
      <c r="H71" s="14"/>
      <c r="I71" s="14">
        <v>342</v>
      </c>
      <c r="J71" s="14"/>
      <c r="K71" s="14"/>
      <c r="L71" s="14"/>
      <c r="M71" s="14"/>
      <c r="N71" s="14"/>
      <c r="O71" s="14"/>
      <c r="P71" s="14" t="s">
        <v>924</v>
      </c>
      <c r="Q71" s="143">
        <f>VLOOKUP($C71,UAR!$C$9:$H$138,3,FALSE)</f>
        <v>390.6</v>
      </c>
      <c r="R71" s="143">
        <f>VLOOKUP($C71,UAR!$C$9:$H$138,4,FALSE)</f>
        <v>347.20000000000005</v>
      </c>
      <c r="S71" s="143">
        <f>VLOOKUP($C71,UAR!$C$9:$H$138,5,FALSE)</f>
        <v>303.79999999999995</v>
      </c>
      <c r="T71" s="143">
        <f>VLOOKUP($C71,UAR!$C$9:$H$138,6,FALSE)</f>
        <v>217</v>
      </c>
    </row>
    <row r="72" spans="1:20">
      <c r="A72" s="33" t="s">
        <v>601</v>
      </c>
      <c r="B72" s="147" t="s">
        <v>335</v>
      </c>
      <c r="C72" s="178"/>
      <c r="D72" s="14"/>
      <c r="E72" s="14"/>
      <c r="F72" s="14"/>
      <c r="G72" s="14"/>
      <c r="H72" s="14"/>
      <c r="I72" s="14"/>
      <c r="J72" s="14"/>
      <c r="K72" s="14"/>
      <c r="L72" s="14"/>
      <c r="M72" s="14"/>
      <c r="N72" s="14"/>
      <c r="O72" s="14"/>
      <c r="P72" s="14"/>
      <c r="Q72" s="143" t="e">
        <f>VLOOKUP($C72,UAR!$C$9:$H$138,3,FALSE)</f>
        <v>#N/A</v>
      </c>
      <c r="R72" s="143" t="e">
        <f>VLOOKUP($C72,UAR!$C$9:$H$138,4,FALSE)</f>
        <v>#N/A</v>
      </c>
      <c r="S72" s="143" t="e">
        <f>VLOOKUP($C72,UAR!$C$9:$H$138,5,FALSE)</f>
        <v>#N/A</v>
      </c>
      <c r="T72" s="143" t="e">
        <f>VLOOKUP($C72,UAR!$C$9:$H$138,6,FALSE)</f>
        <v>#N/A</v>
      </c>
    </row>
    <row r="73" spans="1:20">
      <c r="A73" s="33" t="s">
        <v>602</v>
      </c>
      <c r="B73" s="147" t="s">
        <v>336</v>
      </c>
      <c r="C73" s="69" t="s">
        <v>91</v>
      </c>
      <c r="D73" s="14"/>
      <c r="E73" s="14"/>
      <c r="F73" s="14"/>
      <c r="G73" s="14"/>
      <c r="H73" s="14"/>
      <c r="I73" s="14">
        <v>536</v>
      </c>
      <c r="J73" s="14"/>
      <c r="K73" s="14"/>
      <c r="L73" s="14"/>
      <c r="M73" s="14"/>
      <c r="N73" s="14"/>
      <c r="O73" s="14"/>
      <c r="P73" s="14" t="s">
        <v>918</v>
      </c>
      <c r="Q73" s="143">
        <f>VLOOKUP($C73,UAR!$C$9:$H$138,3,FALSE)</f>
        <v>495</v>
      </c>
      <c r="R73" s="143">
        <f>VLOOKUP($C73,UAR!$C$9:$H$138,4,FALSE)</f>
        <v>440</v>
      </c>
      <c r="S73" s="143">
        <f>VLOOKUP($C73,UAR!$C$9:$H$138,5,FALSE)</f>
        <v>385</v>
      </c>
      <c r="T73" s="143">
        <f>VLOOKUP($C73,UAR!$C$9:$H$138,6,FALSE)</f>
        <v>275</v>
      </c>
    </row>
    <row r="74" spans="1:20">
      <c r="A74" s="33" t="s">
        <v>603</v>
      </c>
      <c r="B74" s="147" t="s">
        <v>337</v>
      </c>
      <c r="C74" s="32"/>
      <c r="D74" s="14"/>
      <c r="E74" s="14"/>
      <c r="F74" s="14"/>
      <c r="G74" s="14"/>
      <c r="H74" s="14"/>
      <c r="I74" s="14"/>
      <c r="J74" s="14"/>
      <c r="K74" s="14"/>
      <c r="L74" s="14"/>
      <c r="M74" s="14"/>
      <c r="N74" s="14"/>
      <c r="O74" s="14"/>
      <c r="P74" s="14"/>
      <c r="Q74" s="143" t="e">
        <f>VLOOKUP($C74,UAR!$C$9:$H$138,3,FALSE)</f>
        <v>#N/A</v>
      </c>
      <c r="R74" s="143" t="e">
        <f>VLOOKUP($C74,UAR!$C$9:$H$138,4,FALSE)</f>
        <v>#N/A</v>
      </c>
      <c r="S74" s="143" t="e">
        <f>VLOOKUP($C74,UAR!$C$9:$H$138,5,FALSE)</f>
        <v>#N/A</v>
      </c>
      <c r="T74" s="143" t="e">
        <f>VLOOKUP($C74,UAR!$C$9:$H$138,6,FALSE)</f>
        <v>#N/A</v>
      </c>
    </row>
    <row r="75" spans="1:20">
      <c r="A75" s="33" t="s">
        <v>604</v>
      </c>
      <c r="B75" s="147" t="s">
        <v>111</v>
      </c>
      <c r="C75" s="32" t="s">
        <v>85</v>
      </c>
      <c r="D75" s="14"/>
      <c r="E75" s="14"/>
      <c r="F75" s="14">
        <v>496</v>
      </c>
      <c r="G75" s="14"/>
      <c r="H75" s="14"/>
      <c r="I75" s="14"/>
      <c r="J75" s="14"/>
      <c r="K75" s="14"/>
      <c r="L75" s="14"/>
      <c r="M75" s="14"/>
      <c r="N75" s="14"/>
      <c r="O75" s="14"/>
      <c r="P75" s="14" t="s">
        <v>918</v>
      </c>
      <c r="Q75" s="143">
        <f>VLOOKUP($C75,UAR!$C$9:$H$138,3,FALSE)</f>
        <v>469.8</v>
      </c>
      <c r="R75" s="143">
        <f>VLOOKUP($C75,UAR!$C$9:$H$138,4,FALSE)</f>
        <v>417.6</v>
      </c>
      <c r="S75" s="143">
        <f>VLOOKUP($C75,UAR!$C$9:$H$138,5,FALSE)</f>
        <v>365.4</v>
      </c>
      <c r="T75" s="143">
        <f>VLOOKUP($C75,UAR!$C$9:$H$138,6,FALSE)</f>
        <v>261</v>
      </c>
    </row>
    <row r="76" spans="1:20">
      <c r="A76" s="33" t="s">
        <v>605</v>
      </c>
      <c r="B76" s="147" t="s">
        <v>338</v>
      </c>
      <c r="C76" s="32"/>
      <c r="D76" s="14"/>
      <c r="E76" s="14"/>
      <c r="F76" s="14"/>
      <c r="G76" s="14"/>
      <c r="H76" s="14"/>
      <c r="I76" s="14"/>
      <c r="J76" s="14"/>
      <c r="K76" s="14"/>
      <c r="L76" s="14"/>
      <c r="M76" s="14"/>
      <c r="N76" s="14"/>
      <c r="O76" s="14"/>
      <c r="P76" s="14"/>
      <c r="Q76" s="143" t="e">
        <f>VLOOKUP($C76,UAR!$C$9:$H$138,3,FALSE)</f>
        <v>#N/A</v>
      </c>
      <c r="R76" s="143" t="e">
        <f>VLOOKUP($C76,UAR!$C$9:$H$138,4,FALSE)</f>
        <v>#N/A</v>
      </c>
      <c r="S76" s="143" t="e">
        <f>VLOOKUP($C76,UAR!$C$9:$H$138,5,FALSE)</f>
        <v>#N/A</v>
      </c>
      <c r="T76" s="143" t="e">
        <f>VLOOKUP($C76,UAR!$C$9:$H$138,6,FALSE)</f>
        <v>#N/A</v>
      </c>
    </row>
    <row r="77" spans="1:20">
      <c r="A77" s="33" t="s">
        <v>606</v>
      </c>
      <c r="B77" s="147" t="s">
        <v>339</v>
      </c>
      <c r="C77" s="32"/>
      <c r="D77" s="14"/>
      <c r="E77" s="14"/>
      <c r="F77" s="14"/>
      <c r="G77" s="14"/>
      <c r="H77" s="14"/>
      <c r="I77" s="14"/>
      <c r="J77" s="14"/>
      <c r="K77" s="14"/>
      <c r="L77" s="14"/>
      <c r="M77" s="14"/>
      <c r="N77" s="14"/>
      <c r="O77" s="14"/>
      <c r="P77" s="14"/>
      <c r="Q77" s="143" t="e">
        <f>VLOOKUP($C77,UAR!$C$9:$H$138,3,FALSE)</f>
        <v>#N/A</v>
      </c>
      <c r="R77" s="143" t="e">
        <f>VLOOKUP($C77,UAR!$C$9:$H$138,4,FALSE)</f>
        <v>#N/A</v>
      </c>
      <c r="S77" s="143" t="e">
        <f>VLOOKUP($C77,UAR!$C$9:$H$138,5,FALSE)</f>
        <v>#N/A</v>
      </c>
      <c r="T77" s="143" t="e">
        <f>VLOOKUP($C77,UAR!$C$9:$H$138,6,FALSE)</f>
        <v>#N/A</v>
      </c>
    </row>
    <row r="78" spans="1:20">
      <c r="A78" s="33" t="s">
        <v>607</v>
      </c>
      <c r="B78" s="147" t="s">
        <v>340</v>
      </c>
      <c r="C78" s="32"/>
      <c r="D78" s="14"/>
      <c r="E78" s="14"/>
      <c r="F78" s="14"/>
      <c r="G78" s="14"/>
      <c r="H78" s="14"/>
      <c r="I78" s="14"/>
      <c r="J78" s="14"/>
      <c r="K78" s="14"/>
      <c r="L78" s="14"/>
      <c r="M78" s="14"/>
      <c r="N78" s="14"/>
      <c r="O78" s="14"/>
      <c r="P78" s="14"/>
      <c r="Q78" s="143" t="e">
        <f>VLOOKUP($C78,UAR!$C$9:$H$138,3,FALSE)</f>
        <v>#N/A</v>
      </c>
      <c r="R78" s="143" t="e">
        <f>VLOOKUP($C78,UAR!$C$9:$H$138,4,FALSE)</f>
        <v>#N/A</v>
      </c>
      <c r="S78" s="143" t="e">
        <f>VLOOKUP($C78,UAR!$C$9:$H$138,5,FALSE)</f>
        <v>#N/A</v>
      </c>
      <c r="T78" s="143" t="e">
        <f>VLOOKUP($C78,UAR!$C$9:$H$138,6,FALSE)</f>
        <v>#N/A</v>
      </c>
    </row>
    <row r="79" spans="1:20">
      <c r="A79" s="33" t="s">
        <v>608</v>
      </c>
      <c r="B79" s="147" t="s">
        <v>341</v>
      </c>
      <c r="C79" s="69" t="s">
        <v>276</v>
      </c>
      <c r="D79" s="14"/>
      <c r="E79" s="14"/>
      <c r="F79" s="14"/>
      <c r="G79" s="14"/>
      <c r="H79" s="14"/>
      <c r="I79" s="14"/>
      <c r="J79" s="14"/>
      <c r="K79" s="14">
        <v>110</v>
      </c>
      <c r="L79" s="14"/>
      <c r="M79" s="14"/>
      <c r="N79" s="14"/>
      <c r="O79" s="14"/>
      <c r="P79" s="14"/>
      <c r="Q79" s="143">
        <f>VLOOKUP($C79,UAR!$C$9:$H$138,3,FALSE)</f>
        <v>401.40000000000003</v>
      </c>
      <c r="R79" s="143">
        <f>VLOOKUP($C79,UAR!$C$9:$H$138,4,FALSE)</f>
        <v>356.8</v>
      </c>
      <c r="S79" s="143">
        <f>VLOOKUP($C79,UAR!$C$9:$H$138,5,FALSE)</f>
        <v>312.2</v>
      </c>
      <c r="T79" s="143">
        <f>VLOOKUP($C79,UAR!$C$9:$H$138,6,FALSE)</f>
        <v>223</v>
      </c>
    </row>
    <row r="80" spans="1:20">
      <c r="A80" s="33" t="s">
        <v>609</v>
      </c>
      <c r="B80" s="147" t="s">
        <v>56</v>
      </c>
      <c r="C80" s="32"/>
      <c r="D80" s="14"/>
      <c r="E80" s="14"/>
      <c r="F80" s="14"/>
      <c r="G80" s="14"/>
      <c r="H80" s="14"/>
      <c r="I80" s="14"/>
      <c r="J80" s="14"/>
      <c r="K80" s="14"/>
      <c r="L80" s="14"/>
      <c r="M80" s="14"/>
      <c r="N80" s="14"/>
      <c r="O80" s="14"/>
      <c r="P80" s="14"/>
      <c r="Q80" s="143" t="e">
        <f>VLOOKUP($C80,UAR!$C$9:$H$138,3,FALSE)</f>
        <v>#N/A</v>
      </c>
      <c r="R80" s="143" t="e">
        <f>VLOOKUP($C80,UAR!$C$9:$H$138,4,FALSE)</f>
        <v>#N/A</v>
      </c>
      <c r="S80" s="143" t="e">
        <f>VLOOKUP($C80,UAR!$C$9:$H$138,5,FALSE)</f>
        <v>#N/A</v>
      </c>
      <c r="T80" s="143" t="e">
        <f>VLOOKUP($C80,UAR!$C$9:$H$138,6,FALSE)</f>
        <v>#N/A</v>
      </c>
    </row>
    <row r="81" spans="1:20">
      <c r="A81" s="33" t="s">
        <v>610</v>
      </c>
      <c r="B81" s="147" t="s">
        <v>125</v>
      </c>
      <c r="C81" s="32"/>
      <c r="D81" s="14"/>
      <c r="E81" s="14"/>
      <c r="F81" s="14"/>
      <c r="G81" s="14"/>
      <c r="H81" s="14"/>
      <c r="I81" s="14"/>
      <c r="J81" s="14"/>
      <c r="K81" s="14"/>
      <c r="L81" s="14"/>
      <c r="M81" s="14"/>
      <c r="N81" s="14"/>
      <c r="O81" s="14"/>
      <c r="P81" s="14"/>
      <c r="Q81" s="143" t="e">
        <f>VLOOKUP($C81,UAR!$C$9:$H$138,3,FALSE)</f>
        <v>#N/A</v>
      </c>
      <c r="R81" s="143" t="e">
        <f>VLOOKUP($C81,UAR!$C$9:$H$138,4,FALSE)</f>
        <v>#N/A</v>
      </c>
      <c r="S81" s="143" t="e">
        <f>VLOOKUP($C81,UAR!$C$9:$H$138,5,FALSE)</f>
        <v>#N/A</v>
      </c>
      <c r="T81" s="143" t="e">
        <f>VLOOKUP($C81,UAR!$C$9:$H$138,6,FALSE)</f>
        <v>#N/A</v>
      </c>
    </row>
    <row r="82" spans="1:20">
      <c r="A82" s="33" t="s">
        <v>611</v>
      </c>
      <c r="B82" s="147" t="s">
        <v>165</v>
      </c>
      <c r="C82" s="32" t="s">
        <v>92</v>
      </c>
      <c r="D82" s="14">
        <v>392</v>
      </c>
      <c r="E82" s="14"/>
      <c r="F82" s="14"/>
      <c r="G82" s="14"/>
      <c r="H82" s="14">
        <v>392</v>
      </c>
      <c r="I82" s="14"/>
      <c r="J82" s="14"/>
      <c r="K82" s="14"/>
      <c r="L82" s="14">
        <v>472</v>
      </c>
      <c r="M82" s="14"/>
      <c r="N82" s="14"/>
      <c r="O82" s="14"/>
      <c r="P82" s="14" t="s">
        <v>917</v>
      </c>
      <c r="Q82" s="143">
        <f>VLOOKUP($C82,UAR!$C$9:$H$138,3,FALSE)</f>
        <v>430.2</v>
      </c>
      <c r="R82" s="143">
        <f>VLOOKUP($C82,UAR!$C$9:$H$138,4,FALSE)</f>
        <v>382.40000000000003</v>
      </c>
      <c r="S82" s="143">
        <f>VLOOKUP($C82,UAR!$C$9:$H$138,5,FALSE)</f>
        <v>334.59999999999997</v>
      </c>
      <c r="T82" s="143">
        <f>VLOOKUP($C82,UAR!$C$9:$H$138,6,FALSE)</f>
        <v>239</v>
      </c>
    </row>
    <row r="83" spans="1:20">
      <c r="A83" s="33" t="s">
        <v>612</v>
      </c>
      <c r="B83" s="147" t="s">
        <v>169</v>
      </c>
      <c r="C83" s="32" t="s">
        <v>91</v>
      </c>
      <c r="D83" s="14">
        <v>492</v>
      </c>
      <c r="E83" s="14">
        <v>488</v>
      </c>
      <c r="F83" s="14">
        <v>464</v>
      </c>
      <c r="G83" s="14">
        <v>438</v>
      </c>
      <c r="H83" s="14"/>
      <c r="I83" s="14"/>
      <c r="J83" s="14">
        <v>508</v>
      </c>
      <c r="K83" s="14">
        <v>504</v>
      </c>
      <c r="L83" s="14">
        <v>438</v>
      </c>
      <c r="M83" s="14"/>
      <c r="N83" s="14"/>
      <c r="O83" s="14"/>
      <c r="P83" s="14" t="s">
        <v>925</v>
      </c>
      <c r="Q83" s="143">
        <f>VLOOKUP($C83,UAR!$C$9:$H$138,3,FALSE)</f>
        <v>495</v>
      </c>
      <c r="R83" s="143">
        <f>VLOOKUP($C83,UAR!$C$9:$H$138,4,FALSE)</f>
        <v>440</v>
      </c>
      <c r="S83" s="143">
        <f>VLOOKUP($C83,UAR!$C$9:$H$138,5,FALSE)</f>
        <v>385</v>
      </c>
      <c r="T83" s="143">
        <f>VLOOKUP($C83,UAR!$C$9:$H$138,6,FALSE)</f>
        <v>275</v>
      </c>
    </row>
    <row r="84" spans="1:20">
      <c r="A84" s="33" t="s">
        <v>612</v>
      </c>
      <c r="B84" s="184" t="s">
        <v>169</v>
      </c>
      <c r="C84" s="69" t="s">
        <v>275</v>
      </c>
      <c r="D84" s="14"/>
      <c r="E84" s="14"/>
      <c r="F84" s="14"/>
      <c r="G84" s="14"/>
      <c r="H84" s="14">
        <v>370</v>
      </c>
      <c r="I84" s="14"/>
      <c r="J84" s="14"/>
      <c r="K84" s="14"/>
      <c r="L84" s="14"/>
      <c r="M84" s="14"/>
      <c r="N84" s="14"/>
      <c r="O84" s="14"/>
      <c r="P84" s="14" t="s">
        <v>924</v>
      </c>
      <c r="Q84" s="143">
        <f>VLOOKUP($C84,UAR!$C$9:$H$138,3,FALSE)</f>
        <v>435.6</v>
      </c>
      <c r="R84" s="143">
        <f>VLOOKUP($C84,UAR!$C$9:$H$138,4,FALSE)</f>
        <v>387.20000000000005</v>
      </c>
      <c r="S84" s="143">
        <f>VLOOKUP($C84,UAR!$C$9:$H$138,5,FALSE)</f>
        <v>338.79999999999995</v>
      </c>
      <c r="T84" s="143">
        <f>VLOOKUP($C84,UAR!$C$9:$H$138,6,FALSE)</f>
        <v>242</v>
      </c>
    </row>
    <row r="85" spans="1:20">
      <c r="A85" s="33" t="s">
        <v>613</v>
      </c>
      <c r="B85" s="147" t="s">
        <v>65</v>
      </c>
      <c r="C85" s="69" t="s">
        <v>66</v>
      </c>
      <c r="D85" s="14"/>
      <c r="E85" s="14"/>
      <c r="F85" s="14"/>
      <c r="G85" s="14"/>
      <c r="H85" s="14"/>
      <c r="I85" s="14"/>
      <c r="J85" s="14"/>
      <c r="K85" s="14"/>
      <c r="L85" s="14"/>
      <c r="M85" s="14">
        <v>480</v>
      </c>
      <c r="N85" s="14"/>
      <c r="O85" s="14"/>
      <c r="P85" s="14" t="s">
        <v>918</v>
      </c>
      <c r="Q85" s="143">
        <f>VLOOKUP($C85,UAR!$C$9:$H$138,3,FALSE)</f>
        <v>466.2</v>
      </c>
      <c r="R85" s="143">
        <f>VLOOKUP($C85,UAR!$C$9:$H$138,4,FALSE)</f>
        <v>414.40000000000003</v>
      </c>
      <c r="S85" s="143">
        <f>VLOOKUP($C85,UAR!$C$9:$H$138,5,FALSE)</f>
        <v>362.59999999999997</v>
      </c>
      <c r="T85" s="143">
        <f>VLOOKUP($C85,UAR!$C$9:$H$138,6,FALSE)</f>
        <v>259</v>
      </c>
    </row>
    <row r="86" spans="1:20">
      <c r="A86" s="33" t="s">
        <v>614</v>
      </c>
      <c r="B86" s="147" t="s">
        <v>342</v>
      </c>
      <c r="C86" s="32"/>
      <c r="D86" s="14"/>
      <c r="E86" s="14"/>
      <c r="F86" s="14"/>
      <c r="G86" s="14"/>
      <c r="H86" s="14"/>
      <c r="I86" s="14"/>
      <c r="J86" s="14"/>
      <c r="K86" s="14"/>
      <c r="L86" s="14"/>
      <c r="M86" s="14"/>
      <c r="N86" s="14"/>
      <c r="O86" s="14"/>
      <c r="P86" s="14"/>
      <c r="Q86" s="143" t="e">
        <f>VLOOKUP($C86,UAR!$C$9:$H$138,3,FALSE)</f>
        <v>#N/A</v>
      </c>
      <c r="R86" s="143" t="e">
        <f>VLOOKUP($C86,UAR!$C$9:$H$138,4,FALSE)</f>
        <v>#N/A</v>
      </c>
      <c r="S86" s="143" t="e">
        <f>VLOOKUP($C86,UAR!$C$9:$H$138,5,FALSE)</f>
        <v>#N/A</v>
      </c>
      <c r="T86" s="143" t="e">
        <f>VLOOKUP($C86,UAR!$C$9:$H$138,6,FALSE)</f>
        <v>#N/A</v>
      </c>
    </row>
    <row r="87" spans="1:20">
      <c r="A87" s="33" t="s">
        <v>615</v>
      </c>
      <c r="B87" s="147" t="s">
        <v>343</v>
      </c>
      <c r="C87" s="32"/>
      <c r="D87" s="14"/>
      <c r="E87" s="14"/>
      <c r="F87" s="14"/>
      <c r="G87" s="14"/>
      <c r="H87" s="14"/>
      <c r="I87" s="14"/>
      <c r="J87" s="14"/>
      <c r="K87" s="14"/>
      <c r="L87" s="14"/>
      <c r="M87" s="14"/>
      <c r="N87" s="14"/>
      <c r="O87" s="14"/>
      <c r="P87" s="14"/>
      <c r="Q87" s="143" t="e">
        <f>VLOOKUP($C87,UAR!$C$9:$H$138,3,FALSE)</f>
        <v>#N/A</v>
      </c>
      <c r="R87" s="143" t="e">
        <f>VLOOKUP($C87,UAR!$C$9:$H$138,4,FALSE)</f>
        <v>#N/A</v>
      </c>
      <c r="S87" s="143" t="e">
        <f>VLOOKUP($C87,UAR!$C$9:$H$138,5,FALSE)</f>
        <v>#N/A</v>
      </c>
      <c r="T87" s="143" t="e">
        <f>VLOOKUP($C87,UAR!$C$9:$H$138,6,FALSE)</f>
        <v>#N/A</v>
      </c>
    </row>
    <row r="88" spans="1:20">
      <c r="A88" s="33" t="s">
        <v>616</v>
      </c>
      <c r="B88" s="147" t="s">
        <v>344</v>
      </c>
      <c r="C88" s="32"/>
      <c r="D88" s="14"/>
      <c r="E88" s="14"/>
      <c r="F88" s="14"/>
      <c r="G88" s="14"/>
      <c r="H88" s="14"/>
      <c r="I88" s="14"/>
      <c r="J88" s="14"/>
      <c r="K88" s="14"/>
      <c r="L88" s="14"/>
      <c r="M88" s="14"/>
      <c r="N88" s="14"/>
      <c r="O88" s="14"/>
      <c r="P88" s="14"/>
      <c r="Q88" s="143" t="e">
        <f>VLOOKUP($C88,UAR!$C$9:$H$138,3,FALSE)</f>
        <v>#N/A</v>
      </c>
      <c r="R88" s="143" t="e">
        <f>VLOOKUP($C88,UAR!$C$9:$H$138,4,FALSE)</f>
        <v>#N/A</v>
      </c>
      <c r="S88" s="143" t="e">
        <f>VLOOKUP($C88,UAR!$C$9:$H$138,5,FALSE)</f>
        <v>#N/A</v>
      </c>
      <c r="T88" s="143" t="e">
        <f>VLOOKUP($C88,UAR!$C$9:$H$138,6,FALSE)</f>
        <v>#N/A</v>
      </c>
    </row>
    <row r="89" spans="1:20">
      <c r="A89" s="33" t="s">
        <v>617</v>
      </c>
      <c r="B89" s="147" t="s">
        <v>345</v>
      </c>
      <c r="C89" s="32"/>
      <c r="D89" s="14"/>
      <c r="E89" s="14"/>
      <c r="F89" s="14"/>
      <c r="G89" s="14"/>
      <c r="H89" s="14"/>
      <c r="I89" s="14"/>
      <c r="J89" s="14"/>
      <c r="K89" s="14"/>
      <c r="L89" s="14"/>
      <c r="M89" s="14"/>
      <c r="N89" s="14"/>
      <c r="O89" s="14"/>
      <c r="P89" s="14"/>
      <c r="Q89" s="143" t="e">
        <f>VLOOKUP($C89,UAR!$C$9:$H$138,3,FALSE)</f>
        <v>#N/A</v>
      </c>
      <c r="R89" s="143" t="e">
        <f>VLOOKUP($C89,UAR!$C$9:$H$138,4,FALSE)</f>
        <v>#N/A</v>
      </c>
      <c r="S89" s="143" t="e">
        <f>VLOOKUP($C89,UAR!$C$9:$H$138,5,FALSE)</f>
        <v>#N/A</v>
      </c>
      <c r="T89" s="143" t="e">
        <f>VLOOKUP($C89,UAR!$C$9:$H$138,6,FALSE)</f>
        <v>#N/A</v>
      </c>
    </row>
    <row r="90" spans="1:20">
      <c r="A90" s="33" t="s">
        <v>618</v>
      </c>
      <c r="B90" s="147" t="s">
        <v>346</v>
      </c>
      <c r="C90" s="32"/>
      <c r="D90" s="14"/>
      <c r="E90" s="14"/>
      <c r="F90" s="14"/>
      <c r="G90" s="14"/>
      <c r="H90" s="14"/>
      <c r="I90" s="14"/>
      <c r="J90" s="14"/>
      <c r="K90" s="14"/>
      <c r="L90" s="14"/>
      <c r="M90" s="14"/>
      <c r="N90" s="14"/>
      <c r="O90" s="14"/>
      <c r="P90" s="14"/>
      <c r="Q90" s="143" t="e">
        <f>VLOOKUP($C90,UAR!$C$9:$H$138,3,FALSE)</f>
        <v>#N/A</v>
      </c>
      <c r="R90" s="143" t="e">
        <f>VLOOKUP($C90,UAR!$C$9:$H$138,4,FALSE)</f>
        <v>#N/A</v>
      </c>
      <c r="S90" s="143" t="e">
        <f>VLOOKUP($C90,UAR!$C$9:$H$138,5,FALSE)</f>
        <v>#N/A</v>
      </c>
      <c r="T90" s="143" t="e">
        <f>VLOOKUP($C90,UAR!$C$9:$H$138,6,FALSE)</f>
        <v>#N/A</v>
      </c>
    </row>
    <row r="91" spans="1:20">
      <c r="A91" s="33" t="s">
        <v>619</v>
      </c>
      <c r="B91" s="147" t="s">
        <v>347</v>
      </c>
      <c r="C91" s="32"/>
      <c r="D91" s="14"/>
      <c r="E91" s="14"/>
      <c r="F91" s="14"/>
      <c r="G91" s="14"/>
      <c r="H91" s="14"/>
      <c r="I91" s="14"/>
      <c r="J91" s="14"/>
      <c r="K91" s="14"/>
      <c r="L91" s="14"/>
      <c r="M91" s="14"/>
      <c r="N91" s="14"/>
      <c r="O91" s="14"/>
      <c r="P91" s="14"/>
      <c r="Q91" s="143" t="e">
        <f>VLOOKUP($C91,UAR!$C$9:$H$138,3,FALSE)</f>
        <v>#N/A</v>
      </c>
      <c r="R91" s="143" t="e">
        <f>VLOOKUP($C91,UAR!$C$9:$H$138,4,FALSE)</f>
        <v>#N/A</v>
      </c>
      <c r="S91" s="143" t="e">
        <f>VLOOKUP($C91,UAR!$C$9:$H$138,5,FALSE)</f>
        <v>#N/A</v>
      </c>
      <c r="T91" s="143" t="e">
        <f>VLOOKUP($C91,UAR!$C$9:$H$138,6,FALSE)</f>
        <v>#N/A</v>
      </c>
    </row>
    <row r="92" spans="1:20">
      <c r="A92" s="33" t="s">
        <v>620</v>
      </c>
      <c r="B92" s="147" t="s">
        <v>348</v>
      </c>
      <c r="C92" s="185" t="s">
        <v>883</v>
      </c>
      <c r="D92" s="14"/>
      <c r="E92" s="14"/>
      <c r="F92" s="14"/>
      <c r="G92" s="14"/>
      <c r="H92" s="14">
        <v>172</v>
      </c>
      <c r="I92" s="14">
        <v>228</v>
      </c>
      <c r="J92" s="14"/>
      <c r="K92" s="14"/>
      <c r="L92" s="14"/>
      <c r="M92" s="14"/>
      <c r="N92" s="14">
        <v>360</v>
      </c>
      <c r="O92" s="14"/>
      <c r="P92" s="14"/>
      <c r="Q92" s="143" t="e">
        <f>VLOOKUP($C92,UAR!$C$9:$H$138,3,FALSE)</f>
        <v>#N/A</v>
      </c>
      <c r="R92" s="143" t="e">
        <f>VLOOKUP($C92,UAR!$C$9:$H$138,4,FALSE)</f>
        <v>#N/A</v>
      </c>
      <c r="S92" s="143" t="e">
        <f>VLOOKUP($C92,UAR!$C$9:$H$138,5,FALSE)</f>
        <v>#N/A</v>
      </c>
      <c r="T92" s="143" t="e">
        <f>VLOOKUP($C92,UAR!$C$9:$H$138,6,FALSE)</f>
        <v>#N/A</v>
      </c>
    </row>
    <row r="93" spans="1:20">
      <c r="A93" s="33" t="s">
        <v>621</v>
      </c>
      <c r="B93" s="147" t="s">
        <v>349</v>
      </c>
      <c r="C93" s="69" t="s">
        <v>248</v>
      </c>
      <c r="D93" s="14"/>
      <c r="E93" s="14"/>
      <c r="F93" s="14"/>
      <c r="G93" s="14"/>
      <c r="H93" s="14">
        <v>184</v>
      </c>
      <c r="I93" s="14">
        <v>308</v>
      </c>
      <c r="J93" s="14"/>
      <c r="K93" s="14"/>
      <c r="L93" s="14"/>
      <c r="M93" s="14"/>
      <c r="N93" s="14"/>
      <c r="O93" s="14"/>
      <c r="P93" s="14" t="s">
        <v>914</v>
      </c>
      <c r="Q93" s="143">
        <f>VLOOKUP($C93,UAR!$C$9:$H$138,3,FALSE)</f>
        <v>435.6</v>
      </c>
      <c r="R93" s="143">
        <f>VLOOKUP($C93,UAR!$C$9:$H$138,4,FALSE)</f>
        <v>387.20000000000005</v>
      </c>
      <c r="S93" s="143">
        <f>VLOOKUP($C93,UAR!$C$9:$H$138,5,FALSE)</f>
        <v>338.79999999999995</v>
      </c>
      <c r="T93" s="143">
        <f>VLOOKUP($C93,UAR!$C$9:$H$138,6,FALSE)</f>
        <v>242</v>
      </c>
    </row>
    <row r="94" spans="1:20">
      <c r="A94" s="33" t="s">
        <v>622</v>
      </c>
      <c r="B94" s="147" t="s">
        <v>350</v>
      </c>
      <c r="C94" s="32"/>
      <c r="D94" s="14"/>
      <c r="E94" s="14"/>
      <c r="F94" s="14"/>
      <c r="G94" s="14"/>
      <c r="H94" s="14"/>
      <c r="I94" s="14"/>
      <c r="J94" s="14"/>
      <c r="K94" s="14"/>
      <c r="L94" s="14"/>
      <c r="M94" s="14"/>
      <c r="N94" s="14"/>
      <c r="O94" s="14"/>
      <c r="P94" s="14"/>
      <c r="Q94" s="143" t="e">
        <f>VLOOKUP($C94,UAR!$C$9:$H$138,3,FALSE)</f>
        <v>#N/A</v>
      </c>
      <c r="R94" s="143" t="e">
        <f>VLOOKUP($C94,UAR!$C$9:$H$138,4,FALSE)</f>
        <v>#N/A</v>
      </c>
      <c r="S94" s="143" t="e">
        <f>VLOOKUP($C94,UAR!$C$9:$H$138,5,FALSE)</f>
        <v>#N/A</v>
      </c>
      <c r="T94" s="143" t="e">
        <f>VLOOKUP($C94,UAR!$C$9:$H$138,6,FALSE)</f>
        <v>#N/A</v>
      </c>
    </row>
    <row r="95" spans="1:20">
      <c r="A95" s="33" t="s">
        <v>623</v>
      </c>
      <c r="B95" s="147" t="s">
        <v>107</v>
      </c>
      <c r="C95" s="32"/>
      <c r="D95" s="14"/>
      <c r="E95" s="14"/>
      <c r="F95" s="14"/>
      <c r="G95" s="14"/>
      <c r="H95" s="14"/>
      <c r="I95" s="14"/>
      <c r="J95" s="14"/>
      <c r="K95" s="14"/>
      <c r="L95" s="14"/>
      <c r="M95" s="14"/>
      <c r="N95" s="14"/>
      <c r="O95" s="14"/>
      <c r="P95" s="14"/>
      <c r="Q95" s="143" t="e">
        <f>VLOOKUP($C95,UAR!$C$9:$H$138,3,FALSE)</f>
        <v>#N/A</v>
      </c>
      <c r="R95" s="143" t="e">
        <f>VLOOKUP($C95,UAR!$C$9:$H$138,4,FALSE)</f>
        <v>#N/A</v>
      </c>
      <c r="S95" s="143" t="e">
        <f>VLOOKUP($C95,UAR!$C$9:$H$138,5,FALSE)</f>
        <v>#N/A</v>
      </c>
      <c r="T95" s="143" t="e">
        <f>VLOOKUP($C95,UAR!$C$9:$H$138,6,FALSE)</f>
        <v>#N/A</v>
      </c>
    </row>
    <row r="96" spans="1:20">
      <c r="A96" s="33" t="s">
        <v>624</v>
      </c>
      <c r="B96" s="147" t="s">
        <v>351</v>
      </c>
      <c r="C96" s="32"/>
      <c r="D96" s="14"/>
      <c r="E96" s="14"/>
      <c r="F96" s="14"/>
      <c r="G96" s="14"/>
      <c r="H96" s="14"/>
      <c r="I96" s="14"/>
      <c r="J96" s="14"/>
      <c r="K96" s="14"/>
      <c r="L96" s="14"/>
      <c r="M96" s="14"/>
      <c r="N96" s="14"/>
      <c r="O96" s="14"/>
      <c r="P96" s="14"/>
      <c r="Q96" s="143" t="e">
        <f>VLOOKUP($C96,UAR!$C$9:$H$138,3,FALSE)</f>
        <v>#N/A</v>
      </c>
      <c r="R96" s="143" t="e">
        <f>VLOOKUP($C96,UAR!$C$9:$H$138,4,FALSE)</f>
        <v>#N/A</v>
      </c>
      <c r="S96" s="143" t="e">
        <f>VLOOKUP($C96,UAR!$C$9:$H$138,5,FALSE)</f>
        <v>#N/A</v>
      </c>
      <c r="T96" s="143" t="e">
        <f>VLOOKUP($C96,UAR!$C$9:$H$138,6,FALSE)</f>
        <v>#N/A</v>
      </c>
    </row>
    <row r="97" spans="1:20">
      <c r="A97" s="33" t="s">
        <v>625</v>
      </c>
      <c r="B97" s="147" t="s">
        <v>352</v>
      </c>
      <c r="C97" s="69" t="s">
        <v>873</v>
      </c>
      <c r="D97" s="14"/>
      <c r="E97" s="14"/>
      <c r="F97" s="14"/>
      <c r="G97" s="14">
        <v>360</v>
      </c>
      <c r="H97" s="14">
        <v>356</v>
      </c>
      <c r="I97" s="14"/>
      <c r="J97" s="14"/>
      <c r="K97" s="14"/>
      <c r="L97" s="14"/>
      <c r="M97" s="14"/>
      <c r="N97" s="14"/>
      <c r="O97" s="14"/>
      <c r="P97" s="14" t="s">
        <v>5</v>
      </c>
      <c r="Q97" s="143">
        <f>VLOOKUP($C97,UAR!$C$9:$H$138,3,FALSE)</f>
        <v>324</v>
      </c>
      <c r="R97" s="143">
        <f>VLOOKUP($C97,UAR!$C$9:$H$138,4,FALSE)</f>
        <v>288</v>
      </c>
      <c r="S97" s="143">
        <f>VLOOKUP($C97,UAR!$C$9:$H$138,5,FALSE)</f>
        <v>251.99999999999997</v>
      </c>
      <c r="T97" s="143">
        <f>VLOOKUP($C97,UAR!$C$9:$H$138,6,FALSE)</f>
        <v>180</v>
      </c>
    </row>
    <row r="98" spans="1:20">
      <c r="A98" s="33" t="s">
        <v>626</v>
      </c>
      <c r="B98" s="147" t="s">
        <v>353</v>
      </c>
      <c r="C98" s="32"/>
      <c r="D98" s="14"/>
      <c r="E98" s="14"/>
      <c r="F98" s="14"/>
      <c r="G98" s="14"/>
      <c r="H98" s="14"/>
      <c r="I98" s="14"/>
      <c r="J98" s="14"/>
      <c r="K98" s="14"/>
      <c r="L98" s="14"/>
      <c r="M98" s="14"/>
      <c r="N98" s="14"/>
      <c r="O98" s="14"/>
      <c r="P98" s="14"/>
      <c r="Q98" s="143" t="e">
        <f>VLOOKUP($C98,UAR!$C$9:$H$138,3,FALSE)</f>
        <v>#N/A</v>
      </c>
      <c r="R98" s="143" t="e">
        <f>VLOOKUP($C98,UAR!$C$9:$H$138,4,FALSE)</f>
        <v>#N/A</v>
      </c>
      <c r="S98" s="143" t="e">
        <f>VLOOKUP($C98,UAR!$C$9:$H$138,5,FALSE)</f>
        <v>#N/A</v>
      </c>
      <c r="T98" s="143" t="e">
        <f>VLOOKUP($C98,UAR!$C$9:$H$138,6,FALSE)</f>
        <v>#N/A</v>
      </c>
    </row>
    <row r="99" spans="1:20">
      <c r="A99" s="33" t="s">
        <v>627</v>
      </c>
      <c r="B99" s="147" t="s">
        <v>131</v>
      </c>
      <c r="C99" s="32"/>
      <c r="D99" s="14"/>
      <c r="E99" s="14"/>
      <c r="F99" s="14"/>
      <c r="G99" s="14"/>
      <c r="H99" s="14"/>
      <c r="I99" s="14"/>
      <c r="J99" s="14"/>
      <c r="K99" s="14"/>
      <c r="L99" s="14"/>
      <c r="M99" s="14"/>
      <c r="N99" s="14"/>
      <c r="O99" s="14"/>
      <c r="P99" s="14"/>
      <c r="Q99" s="143" t="e">
        <f>VLOOKUP($C99,UAR!$C$9:$H$138,3,FALSE)</f>
        <v>#N/A</v>
      </c>
      <c r="R99" s="143" t="e">
        <f>VLOOKUP($C99,UAR!$C$9:$H$138,4,FALSE)</f>
        <v>#N/A</v>
      </c>
      <c r="S99" s="143" t="e">
        <f>VLOOKUP($C99,UAR!$C$9:$H$138,5,FALSE)</f>
        <v>#N/A</v>
      </c>
      <c r="T99" s="143" t="e">
        <f>VLOOKUP($C99,UAR!$C$9:$H$138,6,FALSE)</f>
        <v>#N/A</v>
      </c>
    </row>
    <row r="100" spans="1:20">
      <c r="A100" s="33" t="s">
        <v>628</v>
      </c>
      <c r="B100" s="147" t="s">
        <v>354</v>
      </c>
      <c r="C100" s="32"/>
      <c r="D100" s="14"/>
      <c r="E100" s="14"/>
      <c r="F100" s="14"/>
      <c r="G100" s="14"/>
      <c r="H100" s="14"/>
      <c r="I100" s="14"/>
      <c r="J100" s="14"/>
      <c r="K100" s="14"/>
      <c r="L100" s="14"/>
      <c r="M100" s="14"/>
      <c r="N100" s="14"/>
      <c r="O100" s="14"/>
      <c r="P100" s="14"/>
      <c r="Q100" s="143" t="e">
        <f>VLOOKUP($C100,UAR!$C$9:$H$138,3,FALSE)</f>
        <v>#N/A</v>
      </c>
      <c r="R100" s="143" t="e">
        <f>VLOOKUP($C100,UAR!$C$9:$H$138,4,FALSE)</f>
        <v>#N/A</v>
      </c>
      <c r="S100" s="143" t="e">
        <f>VLOOKUP($C100,UAR!$C$9:$H$138,5,FALSE)</f>
        <v>#N/A</v>
      </c>
      <c r="T100" s="143" t="e">
        <f>VLOOKUP($C100,UAR!$C$9:$H$138,6,FALSE)</f>
        <v>#N/A</v>
      </c>
    </row>
    <row r="101" spans="1:20">
      <c r="A101" s="33" t="s">
        <v>629</v>
      </c>
      <c r="B101" s="33" t="s">
        <v>355</v>
      </c>
      <c r="C101" s="32"/>
      <c r="D101" s="14"/>
      <c r="E101" s="14"/>
      <c r="F101" s="14"/>
      <c r="G101" s="14"/>
      <c r="H101" s="14"/>
      <c r="I101" s="14"/>
      <c r="J101" s="14"/>
      <c r="K101" s="14"/>
      <c r="L101" s="14"/>
      <c r="M101" s="14"/>
      <c r="N101" s="14"/>
      <c r="O101" s="14"/>
      <c r="P101" s="14"/>
      <c r="Q101" s="143" t="e">
        <f>VLOOKUP($C101,UAR!$C$9:$H$138,3,FALSE)</f>
        <v>#N/A</v>
      </c>
      <c r="R101" s="143" t="e">
        <f>VLOOKUP($C101,UAR!$C$9:$H$138,4,FALSE)</f>
        <v>#N/A</v>
      </c>
      <c r="S101" s="143" t="e">
        <f>VLOOKUP($C101,UAR!$C$9:$H$138,5,FALSE)</f>
        <v>#N/A</v>
      </c>
      <c r="T101" s="143" t="e">
        <f>VLOOKUP($C101,UAR!$C$9:$H$138,6,FALSE)</f>
        <v>#N/A</v>
      </c>
    </row>
    <row r="102" spans="1:20">
      <c r="A102" s="33" t="s">
        <v>630</v>
      </c>
      <c r="B102" s="147" t="s">
        <v>356</v>
      </c>
      <c r="C102" s="32"/>
      <c r="D102" s="14"/>
      <c r="E102" s="14"/>
      <c r="F102" s="14"/>
      <c r="G102" s="14"/>
      <c r="H102" s="14"/>
      <c r="I102" s="14"/>
      <c r="J102" s="14"/>
      <c r="K102" s="14"/>
      <c r="L102" s="14"/>
      <c r="M102" s="14"/>
      <c r="N102" s="14"/>
      <c r="O102" s="14"/>
      <c r="P102" s="14"/>
      <c r="Q102" s="143" t="e">
        <f>VLOOKUP($C102,UAR!$C$9:$H$138,3,FALSE)</f>
        <v>#N/A</v>
      </c>
      <c r="R102" s="143" t="e">
        <f>VLOOKUP($C102,UAR!$C$9:$H$138,4,FALSE)</f>
        <v>#N/A</v>
      </c>
      <c r="S102" s="143" t="e">
        <f>VLOOKUP($C102,UAR!$C$9:$H$138,5,FALSE)</f>
        <v>#N/A</v>
      </c>
      <c r="T102" s="143" t="e">
        <f>VLOOKUP($C102,UAR!$C$9:$H$138,6,FALSE)</f>
        <v>#N/A</v>
      </c>
    </row>
    <row r="103" spans="1:20">
      <c r="A103" s="33" t="s">
        <v>631</v>
      </c>
      <c r="B103" s="147" t="s">
        <v>357</v>
      </c>
      <c r="C103" s="32"/>
      <c r="D103" s="14"/>
      <c r="E103" s="14"/>
      <c r="F103" s="14"/>
      <c r="G103" s="14"/>
      <c r="H103" s="14"/>
      <c r="I103" s="14"/>
      <c r="J103" s="14"/>
      <c r="K103" s="14"/>
      <c r="L103" s="14"/>
      <c r="M103" s="14"/>
      <c r="N103" s="14"/>
      <c r="O103" s="14"/>
      <c r="P103" s="14"/>
      <c r="Q103" s="143" t="e">
        <f>VLOOKUP($C103,UAR!$C$9:$H$138,3,FALSE)</f>
        <v>#N/A</v>
      </c>
      <c r="R103" s="143" t="e">
        <f>VLOOKUP($C103,UAR!$C$9:$H$138,4,FALSE)</f>
        <v>#N/A</v>
      </c>
      <c r="S103" s="143" t="e">
        <f>VLOOKUP($C103,UAR!$C$9:$H$138,5,FALSE)</f>
        <v>#N/A</v>
      </c>
      <c r="T103" s="143" t="e">
        <f>VLOOKUP($C103,UAR!$C$9:$H$138,6,FALSE)</f>
        <v>#N/A</v>
      </c>
    </row>
    <row r="104" spans="1:20">
      <c r="A104" s="33" t="s">
        <v>632</v>
      </c>
      <c r="B104" s="147" t="s">
        <v>358</v>
      </c>
      <c r="C104" s="32"/>
      <c r="D104" s="14"/>
      <c r="E104" s="14"/>
      <c r="F104" s="14"/>
      <c r="G104" s="14"/>
      <c r="H104" s="14"/>
      <c r="I104" s="14"/>
      <c r="J104" s="14"/>
      <c r="K104" s="14"/>
      <c r="L104" s="14"/>
      <c r="M104" s="14"/>
      <c r="N104" s="14"/>
      <c r="O104" s="14"/>
      <c r="P104" s="14"/>
      <c r="Q104" s="143" t="e">
        <f>VLOOKUP($C104,UAR!$C$9:$H$138,3,FALSE)</f>
        <v>#N/A</v>
      </c>
      <c r="R104" s="143" t="e">
        <f>VLOOKUP($C104,UAR!$C$9:$H$138,4,FALSE)</f>
        <v>#N/A</v>
      </c>
      <c r="S104" s="143" t="e">
        <f>VLOOKUP($C104,UAR!$C$9:$H$138,5,FALSE)</f>
        <v>#N/A</v>
      </c>
      <c r="T104" s="143" t="e">
        <f>VLOOKUP($C104,UAR!$C$9:$H$138,6,FALSE)</f>
        <v>#N/A</v>
      </c>
    </row>
    <row r="105" spans="1:20">
      <c r="A105" s="33" t="s">
        <v>633</v>
      </c>
      <c r="B105" s="147" t="s">
        <v>359</v>
      </c>
      <c r="C105" s="32" t="s">
        <v>85</v>
      </c>
      <c r="D105" s="14"/>
      <c r="E105" s="14"/>
      <c r="F105" s="14">
        <v>410</v>
      </c>
      <c r="G105" s="14"/>
      <c r="H105" s="14">
        <v>402</v>
      </c>
      <c r="I105" s="14">
        <v>390</v>
      </c>
      <c r="J105" s="14"/>
      <c r="K105" s="14"/>
      <c r="L105" s="14"/>
      <c r="M105" s="14"/>
      <c r="N105" s="14">
        <v>452</v>
      </c>
      <c r="O105" s="14"/>
      <c r="P105" s="14" t="s">
        <v>926</v>
      </c>
      <c r="Q105" s="143">
        <f>VLOOKUP($C105,UAR!$C$9:$H$138,3,FALSE)</f>
        <v>469.8</v>
      </c>
      <c r="R105" s="143">
        <f>VLOOKUP($C105,UAR!$C$9:$H$138,4,FALSE)</f>
        <v>417.6</v>
      </c>
      <c r="S105" s="143">
        <f>VLOOKUP($C105,UAR!$C$9:$H$138,5,FALSE)</f>
        <v>365.4</v>
      </c>
      <c r="T105" s="143">
        <f>VLOOKUP($C105,UAR!$C$9:$H$138,6,FALSE)</f>
        <v>261</v>
      </c>
    </row>
    <row r="106" spans="1:20">
      <c r="A106" s="33" t="s">
        <v>634</v>
      </c>
      <c r="B106" s="147" t="s">
        <v>360</v>
      </c>
      <c r="C106" s="69" t="s">
        <v>86</v>
      </c>
      <c r="D106" s="14"/>
      <c r="E106" s="14"/>
      <c r="F106" s="14"/>
      <c r="G106" s="14"/>
      <c r="H106" s="14"/>
      <c r="I106" s="14">
        <v>420</v>
      </c>
      <c r="J106" s="14"/>
      <c r="K106" s="14"/>
      <c r="L106" s="14"/>
      <c r="M106" s="14"/>
      <c r="N106" s="14">
        <v>472</v>
      </c>
      <c r="O106" s="14"/>
      <c r="P106" s="14" t="s">
        <v>5</v>
      </c>
      <c r="Q106" s="143">
        <f>VLOOKUP($C106,UAR!$C$9:$H$138,3,FALSE)</f>
        <v>419.40000000000003</v>
      </c>
      <c r="R106" s="143">
        <f>VLOOKUP($C106,UAR!$C$9:$H$138,4,FALSE)</f>
        <v>372.8</v>
      </c>
      <c r="S106" s="143">
        <f>VLOOKUP($C106,UAR!$C$9:$H$138,5,FALSE)</f>
        <v>326.2</v>
      </c>
      <c r="T106" s="143">
        <f>VLOOKUP($C106,UAR!$C$9:$H$138,6,FALSE)</f>
        <v>233</v>
      </c>
    </row>
    <row r="107" spans="1:20">
      <c r="A107" s="33" t="s">
        <v>635</v>
      </c>
      <c r="B107" s="147" t="s">
        <v>361</v>
      </c>
      <c r="C107" s="32" t="s">
        <v>181</v>
      </c>
      <c r="D107" s="14"/>
      <c r="E107" s="14"/>
      <c r="F107" s="14">
        <v>340</v>
      </c>
      <c r="G107" s="14"/>
      <c r="H107" s="14">
        <v>316</v>
      </c>
      <c r="I107" s="14">
        <v>432</v>
      </c>
      <c r="J107" s="14"/>
      <c r="K107" s="14"/>
      <c r="L107" s="14"/>
      <c r="M107" s="14"/>
      <c r="N107" s="14"/>
      <c r="O107" s="14"/>
      <c r="P107" s="14" t="s">
        <v>927</v>
      </c>
      <c r="Q107" s="143">
        <f>VLOOKUP($C107,UAR!$C$9:$H$138,3,FALSE)</f>
        <v>401.40000000000003</v>
      </c>
      <c r="R107" s="143">
        <f>VLOOKUP($C107,UAR!$C$9:$H$138,4,FALSE)</f>
        <v>356.8</v>
      </c>
      <c r="S107" s="143">
        <f>VLOOKUP($C107,UAR!$C$9:$H$138,5,FALSE)</f>
        <v>312.2</v>
      </c>
      <c r="T107" s="143">
        <f>VLOOKUP($C107,UAR!$C$9:$H$138,6,FALSE)</f>
        <v>223</v>
      </c>
    </row>
    <row r="108" spans="1:20">
      <c r="A108" s="33" t="s">
        <v>635</v>
      </c>
      <c r="B108" s="184" t="s">
        <v>361</v>
      </c>
      <c r="C108" s="69" t="s">
        <v>54</v>
      </c>
      <c r="D108" s="14"/>
      <c r="E108" s="14"/>
      <c r="F108" s="14"/>
      <c r="G108" s="14"/>
      <c r="H108" s="14"/>
      <c r="I108" s="14"/>
      <c r="J108" s="14"/>
      <c r="K108" s="14"/>
      <c r="L108" s="14"/>
      <c r="M108" s="14"/>
      <c r="N108" s="14">
        <v>250</v>
      </c>
      <c r="O108" s="14"/>
      <c r="P108" s="14"/>
      <c r="Q108" s="143">
        <f>VLOOKUP($C108,UAR!$C$9:$H$138,3,FALSE)</f>
        <v>493.2</v>
      </c>
      <c r="R108" s="143">
        <f>VLOOKUP($C108,UAR!$C$9:$H$138,4,FALSE)</f>
        <v>438.40000000000003</v>
      </c>
      <c r="S108" s="143">
        <f>VLOOKUP($C108,UAR!$C$9:$H$138,5,FALSE)</f>
        <v>383.59999999999997</v>
      </c>
      <c r="T108" s="143">
        <f>VLOOKUP($C108,UAR!$C$9:$H$138,6,FALSE)</f>
        <v>274</v>
      </c>
    </row>
    <row r="109" spans="1:20">
      <c r="A109" s="33" t="s">
        <v>636</v>
      </c>
      <c r="B109" s="147" t="s">
        <v>362</v>
      </c>
      <c r="C109" s="69" t="s">
        <v>49</v>
      </c>
      <c r="D109" s="14"/>
      <c r="E109" s="14"/>
      <c r="F109" s="14"/>
      <c r="G109" s="14"/>
      <c r="H109" s="14">
        <v>380</v>
      </c>
      <c r="I109" s="14">
        <v>440</v>
      </c>
      <c r="J109" s="14"/>
      <c r="K109" s="14"/>
      <c r="L109" s="14"/>
      <c r="M109" s="14"/>
      <c r="N109" s="14">
        <v>446</v>
      </c>
      <c r="O109" s="14"/>
      <c r="P109" s="14" t="s">
        <v>917</v>
      </c>
      <c r="Q109" s="143">
        <f>VLOOKUP($C109,UAR!$C$9:$H$138,3,FALSE)</f>
        <v>262.8</v>
      </c>
      <c r="R109" s="143">
        <f>VLOOKUP($C109,UAR!$C$9:$H$138,4,FALSE)</f>
        <v>233.60000000000002</v>
      </c>
      <c r="S109" s="143">
        <f>VLOOKUP($C109,UAR!$C$9:$H$138,5,FALSE)</f>
        <v>204.39999999999998</v>
      </c>
      <c r="T109" s="143">
        <f>VLOOKUP($C109,UAR!$C$9:$H$138,6,FALSE)</f>
        <v>146</v>
      </c>
    </row>
    <row r="110" spans="1:20">
      <c r="A110" s="33" t="s">
        <v>637</v>
      </c>
      <c r="B110" s="33" t="s">
        <v>363</v>
      </c>
      <c r="C110" s="69" t="s">
        <v>864</v>
      </c>
      <c r="D110" s="14"/>
      <c r="E110" s="14"/>
      <c r="F110" s="14">
        <v>418</v>
      </c>
      <c r="G110" s="14"/>
      <c r="H110" s="14">
        <v>324</v>
      </c>
      <c r="I110" s="14">
        <v>214</v>
      </c>
      <c r="J110" s="14"/>
      <c r="K110" s="14"/>
      <c r="L110" s="14"/>
      <c r="M110" s="14"/>
      <c r="N110" s="14">
        <v>434</v>
      </c>
      <c r="O110" s="14"/>
      <c r="P110" s="14" t="s">
        <v>928</v>
      </c>
      <c r="Q110" s="143">
        <f>VLOOKUP($C110,UAR!$C$9:$H$138,3,FALSE)</f>
        <v>435.6</v>
      </c>
      <c r="R110" s="143">
        <f>VLOOKUP($C110,UAR!$C$9:$H$138,4,FALSE)</f>
        <v>387.20000000000005</v>
      </c>
      <c r="S110" s="143">
        <f>VLOOKUP($C110,UAR!$C$9:$H$138,5,FALSE)</f>
        <v>338.79999999999995</v>
      </c>
      <c r="T110" s="143">
        <f>VLOOKUP($C110,UAR!$C$9:$H$138,6,FALSE)</f>
        <v>242</v>
      </c>
    </row>
    <row r="111" spans="1:20">
      <c r="A111" s="33" t="s">
        <v>638</v>
      </c>
      <c r="B111" s="33" t="s">
        <v>61</v>
      </c>
      <c r="C111" s="14" t="s">
        <v>214</v>
      </c>
      <c r="D111" s="14">
        <v>462</v>
      </c>
      <c r="E111" s="14"/>
      <c r="F111" s="14"/>
      <c r="G111" s="14">
        <v>432</v>
      </c>
      <c r="H111" s="14"/>
      <c r="I111" s="14"/>
      <c r="J111" s="14"/>
      <c r="K111" s="14"/>
      <c r="L111" s="14"/>
      <c r="M111" s="14"/>
      <c r="N111" s="14"/>
      <c r="O111" s="14"/>
      <c r="P111" s="14" t="s">
        <v>5</v>
      </c>
      <c r="Q111" s="143">
        <f>VLOOKUP($C111,UAR!$C$9:$H$138,3,FALSE)</f>
        <v>457.2</v>
      </c>
      <c r="R111" s="143">
        <f>VLOOKUP($C111,UAR!$C$9:$H$138,4,FALSE)</f>
        <v>406.40000000000003</v>
      </c>
      <c r="S111" s="143">
        <f>VLOOKUP($C111,UAR!$C$9:$H$138,5,FALSE)</f>
        <v>355.59999999999997</v>
      </c>
      <c r="T111" s="143">
        <f>VLOOKUP($C111,UAR!$C$9:$H$138,6,FALSE)</f>
        <v>254</v>
      </c>
    </row>
    <row r="112" spans="1:20">
      <c r="A112" s="33" t="s">
        <v>639</v>
      </c>
      <c r="B112" s="33" t="s">
        <v>364</v>
      </c>
      <c r="C112" s="14"/>
      <c r="D112" s="14"/>
      <c r="E112" s="14"/>
      <c r="F112" s="14"/>
      <c r="G112" s="14"/>
      <c r="H112" s="14"/>
      <c r="I112" s="14"/>
      <c r="J112" s="14"/>
      <c r="K112" s="14"/>
      <c r="L112" s="14"/>
      <c r="M112" s="14"/>
      <c r="N112" s="14"/>
      <c r="O112" s="14"/>
      <c r="P112" s="14"/>
      <c r="Q112" s="143" t="e">
        <f>VLOOKUP($C112,UAR!$C$9:$H$138,3,FALSE)</f>
        <v>#N/A</v>
      </c>
      <c r="R112" s="143" t="e">
        <f>VLOOKUP($C112,UAR!$C$9:$H$138,4,FALSE)</f>
        <v>#N/A</v>
      </c>
      <c r="S112" s="143" t="e">
        <f>VLOOKUP($C112,UAR!$C$9:$H$138,5,FALSE)</f>
        <v>#N/A</v>
      </c>
      <c r="T112" s="143" t="e">
        <f>VLOOKUP($C112,UAR!$C$9:$H$138,6,FALSE)</f>
        <v>#N/A</v>
      </c>
    </row>
    <row r="113" spans="1:20">
      <c r="A113" s="33" t="s">
        <v>640</v>
      </c>
      <c r="B113" s="33" t="s">
        <v>365</v>
      </c>
      <c r="C113" s="14"/>
      <c r="D113" s="14"/>
      <c r="E113" s="14"/>
      <c r="F113" s="14"/>
      <c r="G113" s="14"/>
      <c r="H113" s="14"/>
      <c r="I113" s="14"/>
      <c r="J113" s="14"/>
      <c r="K113" s="14"/>
      <c r="L113" s="14"/>
      <c r="M113" s="14"/>
      <c r="N113" s="14"/>
      <c r="O113" s="14"/>
      <c r="P113" s="14"/>
      <c r="Q113" s="143" t="e">
        <f>VLOOKUP($C113,UAR!$C$9:$H$138,3,FALSE)</f>
        <v>#N/A</v>
      </c>
      <c r="R113" s="143" t="e">
        <f>VLOOKUP($C113,UAR!$C$9:$H$138,4,FALSE)</f>
        <v>#N/A</v>
      </c>
      <c r="S113" s="143" t="e">
        <f>VLOOKUP($C113,UAR!$C$9:$H$138,5,FALSE)</f>
        <v>#N/A</v>
      </c>
      <c r="T113" s="143" t="e">
        <f>VLOOKUP($C113,UAR!$C$9:$H$138,6,FALSE)</f>
        <v>#N/A</v>
      </c>
    </row>
    <row r="114" spans="1:20">
      <c r="A114" s="33" t="s">
        <v>641</v>
      </c>
      <c r="B114" s="33" t="s">
        <v>366</v>
      </c>
      <c r="C114" s="148"/>
      <c r="D114" s="14"/>
      <c r="E114" s="14"/>
      <c r="F114" s="14"/>
      <c r="G114" s="14"/>
      <c r="H114" s="14"/>
      <c r="I114" s="14"/>
      <c r="J114" s="14"/>
      <c r="K114" s="14"/>
      <c r="L114" s="14"/>
      <c r="M114" s="14"/>
      <c r="N114" s="14"/>
      <c r="O114" s="14"/>
      <c r="P114" s="14"/>
      <c r="Q114" s="143" t="e">
        <f>VLOOKUP($C114,UAR!$C$9:$H$138,3,FALSE)</f>
        <v>#N/A</v>
      </c>
      <c r="R114" s="143" t="e">
        <f>VLOOKUP($C114,UAR!$C$9:$H$138,4,FALSE)</f>
        <v>#N/A</v>
      </c>
      <c r="S114" s="143" t="e">
        <f>VLOOKUP($C114,UAR!$C$9:$H$138,5,FALSE)</f>
        <v>#N/A</v>
      </c>
      <c r="T114" s="143" t="e">
        <f>VLOOKUP($C114,UAR!$C$9:$H$138,6,FALSE)</f>
        <v>#N/A</v>
      </c>
    </row>
    <row r="115" spans="1:20">
      <c r="A115" s="33" t="s">
        <v>642</v>
      </c>
      <c r="B115" s="33" t="s">
        <v>105</v>
      </c>
      <c r="C115" s="69" t="s">
        <v>248</v>
      </c>
      <c r="D115" s="14">
        <v>108</v>
      </c>
      <c r="E115" s="14">
        <v>184</v>
      </c>
      <c r="F115" s="14"/>
      <c r="G115" s="14"/>
      <c r="H115" s="14"/>
      <c r="I115" s="14"/>
      <c r="J115" s="14"/>
      <c r="K115" s="14"/>
      <c r="L115" s="14"/>
      <c r="M115" s="14">
        <v>160</v>
      </c>
      <c r="N115" s="14"/>
      <c r="O115" s="14"/>
      <c r="P115" s="14"/>
      <c r="Q115" s="143">
        <f>VLOOKUP($C115,UAR!$C$9:$H$138,3,FALSE)</f>
        <v>435.6</v>
      </c>
      <c r="R115" s="143">
        <f>VLOOKUP($C115,UAR!$C$9:$H$138,4,FALSE)</f>
        <v>387.20000000000005</v>
      </c>
      <c r="S115" s="143">
        <f>VLOOKUP($C115,UAR!$C$9:$H$138,5,FALSE)</f>
        <v>338.79999999999995</v>
      </c>
      <c r="T115" s="143">
        <f>VLOOKUP($C115,UAR!$C$9:$H$138,6,FALSE)</f>
        <v>242</v>
      </c>
    </row>
    <row r="116" spans="1:20">
      <c r="A116" s="33" t="s">
        <v>643</v>
      </c>
      <c r="B116" s="33" t="s">
        <v>367</v>
      </c>
      <c r="C116" s="148"/>
      <c r="D116" s="14"/>
      <c r="E116" s="14"/>
      <c r="F116" s="14"/>
      <c r="G116" s="14"/>
      <c r="H116" s="14"/>
      <c r="I116" s="14"/>
      <c r="J116" s="14"/>
      <c r="K116" s="14"/>
      <c r="L116" s="14"/>
      <c r="M116" s="14"/>
      <c r="N116" s="14"/>
      <c r="O116" s="14"/>
      <c r="P116" s="14"/>
      <c r="Q116" s="143" t="e">
        <f>VLOOKUP($C116,UAR!$C$9:$H$138,3,FALSE)</f>
        <v>#N/A</v>
      </c>
      <c r="R116" s="143" t="e">
        <f>VLOOKUP($C116,UAR!$C$9:$H$138,4,FALSE)</f>
        <v>#N/A</v>
      </c>
      <c r="S116" s="143" t="e">
        <f>VLOOKUP($C116,UAR!$C$9:$H$138,5,FALSE)</f>
        <v>#N/A</v>
      </c>
      <c r="T116" s="143" t="e">
        <f>VLOOKUP($C116,UAR!$C$9:$H$138,6,FALSE)</f>
        <v>#N/A</v>
      </c>
    </row>
    <row r="117" spans="1:20">
      <c r="A117" s="33" t="s">
        <v>644</v>
      </c>
      <c r="B117" s="33" t="s">
        <v>368</v>
      </c>
      <c r="C117" s="69" t="s">
        <v>66</v>
      </c>
      <c r="D117" s="14"/>
      <c r="E117" s="14"/>
      <c r="F117" s="14"/>
      <c r="G117" s="14">
        <v>422</v>
      </c>
      <c r="H117" s="14"/>
      <c r="I117" s="14"/>
      <c r="J117" s="14"/>
      <c r="K117" s="14">
        <v>320</v>
      </c>
      <c r="L117" s="14">
        <v>234</v>
      </c>
      <c r="M117" s="14"/>
      <c r="N117" s="14"/>
      <c r="O117" s="14"/>
      <c r="P117" s="14" t="s">
        <v>929</v>
      </c>
      <c r="Q117" s="143">
        <f>VLOOKUP($C117,UAR!$C$9:$H$138,3,FALSE)</f>
        <v>466.2</v>
      </c>
      <c r="R117" s="143">
        <f>VLOOKUP($C117,UAR!$C$9:$H$138,4,FALSE)</f>
        <v>414.40000000000003</v>
      </c>
      <c r="S117" s="143">
        <f>VLOOKUP($C117,UAR!$C$9:$H$138,5,FALSE)</f>
        <v>362.59999999999997</v>
      </c>
      <c r="T117" s="143">
        <f>VLOOKUP($C117,UAR!$C$9:$H$138,6,FALSE)</f>
        <v>259</v>
      </c>
    </row>
    <row r="118" spans="1:20">
      <c r="A118" s="33" t="s">
        <v>645</v>
      </c>
      <c r="B118" s="33" t="s">
        <v>369</v>
      </c>
      <c r="C118" s="148"/>
      <c r="D118" s="14"/>
      <c r="E118" s="14"/>
      <c r="F118" s="14"/>
      <c r="G118" s="14"/>
      <c r="H118" s="14"/>
      <c r="I118" s="14"/>
      <c r="J118" s="14"/>
      <c r="K118" s="14"/>
      <c r="L118" s="14"/>
      <c r="M118" s="14"/>
      <c r="N118" s="14"/>
      <c r="O118" s="14"/>
      <c r="P118" s="14"/>
      <c r="Q118" s="143" t="e">
        <f>VLOOKUP($C118,UAR!$C$9:$H$138,3,FALSE)</f>
        <v>#N/A</v>
      </c>
      <c r="R118" s="143" t="e">
        <f>VLOOKUP($C118,UAR!$C$9:$H$138,4,FALSE)</f>
        <v>#N/A</v>
      </c>
      <c r="S118" s="143" t="e">
        <f>VLOOKUP($C118,UAR!$C$9:$H$138,5,FALSE)</f>
        <v>#N/A</v>
      </c>
      <c r="T118" s="143" t="e">
        <f>VLOOKUP($C118,UAR!$C$9:$H$138,6,FALSE)</f>
        <v>#N/A</v>
      </c>
    </row>
    <row r="119" spans="1:20">
      <c r="A119" s="33" t="s">
        <v>646</v>
      </c>
      <c r="B119" s="33" t="s">
        <v>370</v>
      </c>
      <c r="C119" s="148"/>
      <c r="D119" s="14"/>
      <c r="E119" s="14"/>
      <c r="F119" s="14"/>
      <c r="G119" s="14"/>
      <c r="H119" s="14"/>
      <c r="I119" s="14"/>
      <c r="J119" s="14"/>
      <c r="K119" s="14"/>
      <c r="L119" s="14"/>
      <c r="M119" s="14"/>
      <c r="N119" s="14"/>
      <c r="O119" s="14"/>
      <c r="P119" s="14"/>
      <c r="Q119" s="143" t="e">
        <f>VLOOKUP($C119,UAR!$C$9:$H$138,3,FALSE)</f>
        <v>#N/A</v>
      </c>
      <c r="R119" s="143" t="e">
        <f>VLOOKUP($C119,UAR!$C$9:$H$138,4,FALSE)</f>
        <v>#N/A</v>
      </c>
      <c r="S119" s="143" t="e">
        <f>VLOOKUP($C119,UAR!$C$9:$H$138,5,FALSE)</f>
        <v>#N/A</v>
      </c>
      <c r="T119" s="143" t="e">
        <f>VLOOKUP($C119,UAR!$C$9:$H$138,6,FALSE)</f>
        <v>#N/A</v>
      </c>
    </row>
    <row r="120" spans="1:20">
      <c r="A120" s="33" t="s">
        <v>647</v>
      </c>
      <c r="B120" s="33" t="s">
        <v>371</v>
      </c>
      <c r="C120" s="148" t="s">
        <v>178</v>
      </c>
      <c r="D120" s="14"/>
      <c r="E120" s="14"/>
      <c r="F120" s="14">
        <v>252</v>
      </c>
      <c r="G120" s="14">
        <v>204</v>
      </c>
      <c r="H120" s="14"/>
      <c r="I120" s="14"/>
      <c r="J120" s="14"/>
      <c r="K120" s="14"/>
      <c r="L120" s="14">
        <v>198</v>
      </c>
      <c r="M120" s="14"/>
      <c r="N120" s="14"/>
      <c r="O120" s="14"/>
      <c r="P120" s="14" t="s">
        <v>914</v>
      </c>
      <c r="Q120" s="143">
        <f>VLOOKUP($C120,UAR!$C$9:$H$138,3,FALSE)</f>
        <v>423</v>
      </c>
      <c r="R120" s="143">
        <f>VLOOKUP($C120,UAR!$C$9:$H$138,4,FALSE)</f>
        <v>376</v>
      </c>
      <c r="S120" s="143">
        <f>VLOOKUP($C120,UAR!$C$9:$H$138,5,FALSE)</f>
        <v>329</v>
      </c>
      <c r="T120" s="143">
        <f>VLOOKUP($C120,UAR!$C$9:$H$138,6,FALSE)</f>
        <v>235</v>
      </c>
    </row>
    <row r="121" spans="1:20">
      <c r="A121" s="33" t="s">
        <v>648</v>
      </c>
      <c r="B121" s="33" t="s">
        <v>372</v>
      </c>
      <c r="C121" s="32"/>
      <c r="D121" s="14"/>
      <c r="E121" s="14"/>
      <c r="F121" s="14"/>
      <c r="G121" s="14"/>
      <c r="H121" s="14"/>
      <c r="I121" s="14"/>
      <c r="J121" s="14"/>
      <c r="K121" s="14"/>
      <c r="L121" s="14"/>
      <c r="M121" s="14"/>
      <c r="N121" s="14"/>
      <c r="O121" s="14"/>
      <c r="P121" s="14"/>
      <c r="Q121" s="143" t="e">
        <f>VLOOKUP($C121,UAR!$C$9:$H$138,3,FALSE)</f>
        <v>#N/A</v>
      </c>
      <c r="R121" s="143" t="e">
        <f>VLOOKUP($C121,UAR!$C$9:$H$138,4,FALSE)</f>
        <v>#N/A</v>
      </c>
      <c r="S121" s="143" t="e">
        <f>VLOOKUP($C121,UAR!$C$9:$H$138,5,FALSE)</f>
        <v>#N/A</v>
      </c>
      <c r="T121" s="143" t="e">
        <f>VLOOKUP($C121,UAR!$C$9:$H$138,6,FALSE)</f>
        <v>#N/A</v>
      </c>
    </row>
    <row r="122" spans="1:20">
      <c r="A122" s="33" t="s">
        <v>649</v>
      </c>
      <c r="B122" s="33" t="s">
        <v>373</v>
      </c>
      <c r="C122" s="32"/>
      <c r="D122" s="14"/>
      <c r="E122" s="14"/>
      <c r="F122" s="14"/>
      <c r="G122" s="14"/>
      <c r="H122" s="14"/>
      <c r="I122" s="14"/>
      <c r="J122" s="14"/>
      <c r="K122" s="14"/>
      <c r="L122" s="14"/>
      <c r="M122" s="14"/>
      <c r="N122" s="14"/>
      <c r="O122" s="14"/>
      <c r="P122" s="14"/>
      <c r="Q122" s="143" t="e">
        <f>VLOOKUP($C122,UAR!$C$9:$H$138,3,FALSE)</f>
        <v>#N/A</v>
      </c>
      <c r="R122" s="143" t="e">
        <f>VLOOKUP($C122,UAR!$C$9:$H$138,4,FALSE)</f>
        <v>#N/A</v>
      </c>
      <c r="S122" s="143" t="e">
        <f>VLOOKUP($C122,UAR!$C$9:$H$138,5,FALSE)</f>
        <v>#N/A</v>
      </c>
      <c r="T122" s="143" t="e">
        <f>VLOOKUP($C122,UAR!$C$9:$H$138,6,FALSE)</f>
        <v>#N/A</v>
      </c>
    </row>
    <row r="123" spans="1:20">
      <c r="A123" s="33" t="s">
        <v>650</v>
      </c>
      <c r="B123" s="33" t="s">
        <v>374</v>
      </c>
      <c r="C123" s="32"/>
      <c r="D123" s="14"/>
      <c r="E123" s="14"/>
      <c r="F123" s="14"/>
      <c r="G123" s="14"/>
      <c r="H123" s="14"/>
      <c r="I123" s="14"/>
      <c r="J123" s="14"/>
      <c r="K123" s="14"/>
      <c r="L123" s="14"/>
      <c r="M123" s="14"/>
      <c r="N123" s="14"/>
      <c r="O123" s="14"/>
      <c r="P123" s="14"/>
      <c r="Q123" s="143" t="e">
        <f>VLOOKUP($C123,UAR!$C$9:$H$138,3,FALSE)</f>
        <v>#N/A</v>
      </c>
      <c r="R123" s="143" t="e">
        <f>VLOOKUP($C123,UAR!$C$9:$H$138,4,FALSE)</f>
        <v>#N/A</v>
      </c>
      <c r="S123" s="143" t="e">
        <f>VLOOKUP($C123,UAR!$C$9:$H$138,5,FALSE)</f>
        <v>#N/A</v>
      </c>
      <c r="T123" s="143" t="e">
        <f>VLOOKUP($C123,UAR!$C$9:$H$138,6,FALSE)</f>
        <v>#N/A</v>
      </c>
    </row>
    <row r="124" spans="1:20">
      <c r="A124" s="33" t="s">
        <v>651</v>
      </c>
      <c r="B124" s="33" t="s">
        <v>375</v>
      </c>
      <c r="C124" s="32"/>
      <c r="D124" s="14"/>
      <c r="E124" s="14"/>
      <c r="F124" s="14"/>
      <c r="G124" s="14"/>
      <c r="H124" s="14"/>
      <c r="I124" s="14"/>
      <c r="J124" s="14"/>
      <c r="K124" s="14"/>
      <c r="L124" s="14"/>
      <c r="M124" s="14"/>
      <c r="N124" s="14"/>
      <c r="O124" s="14"/>
      <c r="P124" s="14"/>
      <c r="Q124" s="143" t="e">
        <f>VLOOKUP($C124,UAR!$C$9:$H$138,3,FALSE)</f>
        <v>#N/A</v>
      </c>
      <c r="R124" s="143" t="e">
        <f>VLOOKUP($C124,UAR!$C$9:$H$138,4,FALSE)</f>
        <v>#N/A</v>
      </c>
      <c r="S124" s="143" t="e">
        <f>VLOOKUP($C124,UAR!$C$9:$H$138,5,FALSE)</f>
        <v>#N/A</v>
      </c>
      <c r="T124" s="143" t="e">
        <f>VLOOKUP($C124,UAR!$C$9:$H$138,6,FALSE)</f>
        <v>#N/A</v>
      </c>
    </row>
    <row r="125" spans="1:20">
      <c r="A125" s="33" t="s">
        <v>652</v>
      </c>
      <c r="B125" s="33" t="s">
        <v>376</v>
      </c>
      <c r="C125" s="32"/>
      <c r="D125" s="14"/>
      <c r="E125" s="14"/>
      <c r="F125" s="14"/>
      <c r="G125" s="14"/>
      <c r="H125" s="14"/>
      <c r="I125" s="14"/>
      <c r="J125" s="14"/>
      <c r="K125" s="14"/>
      <c r="L125" s="14"/>
      <c r="M125" s="14"/>
      <c r="N125" s="14"/>
      <c r="O125" s="14"/>
      <c r="P125" s="14"/>
      <c r="Q125" s="143" t="e">
        <f>VLOOKUP($C125,UAR!$C$9:$H$138,3,FALSE)</f>
        <v>#N/A</v>
      </c>
      <c r="R125" s="143" t="e">
        <f>VLOOKUP($C125,UAR!$C$9:$H$138,4,FALSE)</f>
        <v>#N/A</v>
      </c>
      <c r="S125" s="143" t="e">
        <f>VLOOKUP($C125,UAR!$C$9:$H$138,5,FALSE)</f>
        <v>#N/A</v>
      </c>
      <c r="T125" s="143" t="e">
        <f>VLOOKUP($C125,UAR!$C$9:$H$138,6,FALSE)</f>
        <v>#N/A</v>
      </c>
    </row>
    <row r="126" spans="1:20">
      <c r="A126" s="33" t="s">
        <v>653</v>
      </c>
      <c r="B126" s="33" t="s">
        <v>377</v>
      </c>
      <c r="C126" s="32"/>
      <c r="D126" s="14"/>
      <c r="E126" s="14"/>
      <c r="F126" s="14"/>
      <c r="G126" s="14"/>
      <c r="H126" s="14"/>
      <c r="I126" s="14"/>
      <c r="J126" s="14"/>
      <c r="K126" s="14"/>
      <c r="L126" s="14"/>
      <c r="M126" s="14"/>
      <c r="N126" s="14"/>
      <c r="O126" s="14"/>
      <c r="P126" s="14"/>
      <c r="Q126" s="143" t="e">
        <f>VLOOKUP($C126,UAR!$C$9:$H$138,3,FALSE)</f>
        <v>#N/A</v>
      </c>
      <c r="R126" s="143" t="e">
        <f>VLOOKUP($C126,UAR!$C$9:$H$138,4,FALSE)</f>
        <v>#N/A</v>
      </c>
      <c r="S126" s="143" t="e">
        <f>VLOOKUP($C126,UAR!$C$9:$H$138,5,FALSE)</f>
        <v>#N/A</v>
      </c>
      <c r="T126" s="143" t="e">
        <f>VLOOKUP($C126,UAR!$C$9:$H$138,6,FALSE)</f>
        <v>#N/A</v>
      </c>
    </row>
    <row r="127" spans="1:20">
      <c r="A127" s="33" t="s">
        <v>618</v>
      </c>
      <c r="B127" s="33" t="s">
        <v>378</v>
      </c>
      <c r="C127" s="32" t="s">
        <v>60</v>
      </c>
      <c r="D127" s="14">
        <v>472</v>
      </c>
      <c r="E127" s="14"/>
      <c r="F127" s="14"/>
      <c r="G127" s="14"/>
      <c r="H127" s="14"/>
      <c r="I127" s="14"/>
      <c r="J127" s="14"/>
      <c r="K127" s="14"/>
      <c r="L127" s="14"/>
      <c r="M127" s="14">
        <v>262</v>
      </c>
      <c r="N127" s="14"/>
      <c r="O127" s="14"/>
      <c r="P127" s="14" t="s">
        <v>930</v>
      </c>
      <c r="Q127" s="143">
        <f>VLOOKUP($C127,UAR!$C$9:$H$138,3,FALSE)</f>
        <v>450</v>
      </c>
      <c r="R127" s="143">
        <f>VLOOKUP($C127,UAR!$C$9:$H$138,4,FALSE)</f>
        <v>400</v>
      </c>
      <c r="S127" s="143">
        <f>VLOOKUP($C127,UAR!$C$9:$H$138,5,FALSE)</f>
        <v>350</v>
      </c>
      <c r="T127" s="143">
        <f>VLOOKUP($C127,UAR!$C$9:$H$138,6,FALSE)</f>
        <v>250</v>
      </c>
    </row>
    <row r="128" spans="1:20">
      <c r="A128" s="33" t="s">
        <v>654</v>
      </c>
      <c r="B128" s="33" t="s">
        <v>379</v>
      </c>
      <c r="C128" s="32"/>
      <c r="D128" s="14"/>
      <c r="E128" s="14"/>
      <c r="F128" s="14"/>
      <c r="G128" s="14"/>
      <c r="H128" s="14"/>
      <c r="I128" s="14"/>
      <c r="J128" s="14"/>
      <c r="K128" s="14"/>
      <c r="L128" s="14"/>
      <c r="M128" s="14"/>
      <c r="N128" s="14"/>
      <c r="O128" s="14"/>
      <c r="P128" s="14"/>
      <c r="Q128" s="143" t="e">
        <f>VLOOKUP($C128,UAR!$C$9:$H$138,3,FALSE)</f>
        <v>#N/A</v>
      </c>
      <c r="R128" s="143" t="e">
        <f>VLOOKUP($C128,UAR!$C$9:$H$138,4,FALSE)</f>
        <v>#N/A</v>
      </c>
      <c r="S128" s="143" t="e">
        <f>VLOOKUP($C128,UAR!$C$9:$H$138,5,FALSE)</f>
        <v>#N/A</v>
      </c>
      <c r="T128" s="143" t="e">
        <f>VLOOKUP($C128,UAR!$C$9:$H$138,6,FALSE)</f>
        <v>#N/A</v>
      </c>
    </row>
    <row r="129" spans="1:20">
      <c r="A129" s="33" t="s">
        <v>655</v>
      </c>
      <c r="B129" s="33" t="s">
        <v>380</v>
      </c>
      <c r="C129" s="32"/>
      <c r="D129" s="14"/>
      <c r="E129" s="14"/>
      <c r="F129" s="14"/>
      <c r="G129" s="14"/>
      <c r="H129" s="14"/>
      <c r="I129" s="14"/>
      <c r="J129" s="14"/>
      <c r="K129" s="14"/>
      <c r="L129" s="14"/>
      <c r="M129" s="14"/>
      <c r="N129" s="14"/>
      <c r="O129" s="14"/>
      <c r="P129" s="14"/>
      <c r="Q129" s="143" t="e">
        <f>VLOOKUP($C129,UAR!$C$9:$H$138,3,FALSE)</f>
        <v>#N/A</v>
      </c>
      <c r="R129" s="143" t="e">
        <f>VLOOKUP($C129,UAR!$C$9:$H$138,4,FALSE)</f>
        <v>#N/A</v>
      </c>
      <c r="S129" s="143" t="e">
        <f>VLOOKUP($C129,UAR!$C$9:$H$138,5,FALSE)</f>
        <v>#N/A</v>
      </c>
      <c r="T129" s="143" t="e">
        <f>VLOOKUP($C129,UAR!$C$9:$H$138,6,FALSE)</f>
        <v>#N/A</v>
      </c>
    </row>
    <row r="130" spans="1:20">
      <c r="A130" s="33" t="s">
        <v>656</v>
      </c>
      <c r="B130" s="33" t="s">
        <v>381</v>
      </c>
      <c r="C130" s="32" t="s">
        <v>246</v>
      </c>
      <c r="D130" s="14"/>
      <c r="E130" s="14"/>
      <c r="F130" s="14">
        <v>72</v>
      </c>
      <c r="G130" s="14">
        <v>222</v>
      </c>
      <c r="H130" s="14"/>
      <c r="I130" s="14"/>
      <c r="J130" s="14"/>
      <c r="K130" s="14"/>
      <c r="L130" s="14">
        <v>140</v>
      </c>
      <c r="M130" s="14"/>
      <c r="N130" s="14"/>
      <c r="O130" s="14"/>
      <c r="P130" s="14" t="s">
        <v>914</v>
      </c>
      <c r="Q130" s="143">
        <f>VLOOKUP($C130,UAR!$C$9:$H$138,3,FALSE)</f>
        <v>396</v>
      </c>
      <c r="R130" s="143">
        <f>VLOOKUP($C130,UAR!$C$9:$H$138,4,FALSE)</f>
        <v>352</v>
      </c>
      <c r="S130" s="143">
        <f>VLOOKUP($C130,UAR!$C$9:$H$138,5,FALSE)</f>
        <v>308</v>
      </c>
      <c r="T130" s="143">
        <f>VLOOKUP($C130,UAR!$C$9:$H$138,6,FALSE)</f>
        <v>220</v>
      </c>
    </row>
    <row r="131" spans="1:20">
      <c r="A131" s="33" t="s">
        <v>657</v>
      </c>
      <c r="B131" s="33" t="s">
        <v>382</v>
      </c>
      <c r="C131" s="32"/>
      <c r="D131" s="14"/>
      <c r="E131" s="14"/>
      <c r="F131" s="14"/>
      <c r="G131" s="14"/>
      <c r="H131" s="14"/>
      <c r="I131" s="14"/>
      <c r="J131" s="14"/>
      <c r="K131" s="14"/>
      <c r="L131" s="14"/>
      <c r="M131" s="14"/>
      <c r="N131" s="14"/>
      <c r="O131" s="14"/>
      <c r="P131" s="14"/>
      <c r="Q131" s="143" t="e">
        <f>VLOOKUP($C131,UAR!$C$9:$H$138,3,FALSE)</f>
        <v>#N/A</v>
      </c>
      <c r="R131" s="143" t="e">
        <f>VLOOKUP($C131,UAR!$C$9:$H$138,4,FALSE)</f>
        <v>#N/A</v>
      </c>
      <c r="S131" s="143" t="e">
        <f>VLOOKUP($C131,UAR!$C$9:$H$138,5,FALSE)</f>
        <v>#N/A</v>
      </c>
      <c r="T131" s="143" t="e">
        <f>VLOOKUP($C131,UAR!$C$9:$H$138,6,FALSE)</f>
        <v>#N/A</v>
      </c>
    </row>
    <row r="132" spans="1:20">
      <c r="A132" s="33" t="s">
        <v>658</v>
      </c>
      <c r="B132" s="147" t="s">
        <v>383</v>
      </c>
      <c r="C132" s="183" t="s">
        <v>238</v>
      </c>
      <c r="D132" s="14"/>
      <c r="E132" s="14"/>
      <c r="F132" s="14"/>
      <c r="G132" s="14"/>
      <c r="H132" s="14"/>
      <c r="I132" s="14"/>
      <c r="J132" s="14"/>
      <c r="K132" s="14"/>
      <c r="L132" s="14"/>
      <c r="M132" s="14"/>
      <c r="N132" s="14"/>
      <c r="O132" s="14"/>
      <c r="P132" s="14"/>
      <c r="Q132" s="143">
        <f>VLOOKUP($C132,UAR!$C$9:$H$138,3,FALSE)</f>
        <v>446.40000000000003</v>
      </c>
      <c r="R132" s="143">
        <f>VLOOKUP($C132,UAR!$C$9:$H$138,4,FALSE)</f>
        <v>396.8</v>
      </c>
      <c r="S132" s="143">
        <f>VLOOKUP($C132,UAR!$C$9:$H$138,5,FALSE)</f>
        <v>347.2</v>
      </c>
      <c r="T132" s="143">
        <f>VLOOKUP($C132,UAR!$C$9:$H$138,6,FALSE)</f>
        <v>248</v>
      </c>
    </row>
    <row r="133" spans="1:20">
      <c r="A133" s="33" t="s">
        <v>659</v>
      </c>
      <c r="B133" s="147" t="s">
        <v>384</v>
      </c>
      <c r="C133" s="32"/>
      <c r="D133" s="14"/>
      <c r="E133" s="14"/>
      <c r="F133" s="14"/>
      <c r="G133" s="14"/>
      <c r="H133" s="14"/>
      <c r="I133" s="14"/>
      <c r="J133" s="14"/>
      <c r="K133" s="14"/>
      <c r="L133" s="14"/>
      <c r="M133" s="14"/>
      <c r="N133" s="14"/>
      <c r="O133" s="14"/>
      <c r="P133" s="14"/>
      <c r="Q133" s="143" t="e">
        <f>VLOOKUP($C133,UAR!$C$9:$H$138,3,FALSE)</f>
        <v>#N/A</v>
      </c>
      <c r="R133" s="143" t="e">
        <f>VLOOKUP($C133,UAR!$C$9:$H$138,4,FALSE)</f>
        <v>#N/A</v>
      </c>
      <c r="S133" s="143" t="e">
        <f>VLOOKUP($C133,UAR!$C$9:$H$138,5,FALSE)</f>
        <v>#N/A</v>
      </c>
      <c r="T133" s="143" t="e">
        <f>VLOOKUP($C133,UAR!$C$9:$H$138,6,FALSE)</f>
        <v>#N/A</v>
      </c>
    </row>
    <row r="134" spans="1:20">
      <c r="A134" s="33" t="s">
        <v>660</v>
      </c>
      <c r="B134" s="147" t="s">
        <v>385</v>
      </c>
      <c r="C134" s="32"/>
      <c r="D134" s="14"/>
      <c r="E134" s="14"/>
      <c r="F134" s="14"/>
      <c r="G134" s="14"/>
      <c r="H134" s="14"/>
      <c r="I134" s="14"/>
      <c r="J134" s="14"/>
      <c r="K134" s="14"/>
      <c r="L134" s="14"/>
      <c r="M134" s="14"/>
      <c r="N134" s="14"/>
      <c r="O134" s="14"/>
      <c r="P134" s="14"/>
      <c r="Q134" s="143" t="e">
        <f>VLOOKUP($C134,UAR!$C$9:$H$138,3,FALSE)</f>
        <v>#N/A</v>
      </c>
      <c r="R134" s="143" t="e">
        <f>VLOOKUP($C134,UAR!$C$9:$H$138,4,FALSE)</f>
        <v>#N/A</v>
      </c>
      <c r="S134" s="143" t="e">
        <f>VLOOKUP($C134,UAR!$C$9:$H$138,5,FALSE)</f>
        <v>#N/A</v>
      </c>
      <c r="T134" s="143" t="e">
        <f>VLOOKUP($C134,UAR!$C$9:$H$138,6,FALSE)</f>
        <v>#N/A</v>
      </c>
    </row>
    <row r="135" spans="1:20">
      <c r="A135" s="33" t="s">
        <v>661</v>
      </c>
      <c r="B135" s="147" t="s">
        <v>386</v>
      </c>
      <c r="C135" s="32"/>
      <c r="D135" s="14"/>
      <c r="E135" s="14"/>
      <c r="F135" s="14"/>
      <c r="G135" s="14"/>
      <c r="H135" s="14"/>
      <c r="I135" s="14"/>
      <c r="J135" s="14"/>
      <c r="K135" s="14"/>
      <c r="L135" s="14"/>
      <c r="M135" s="14"/>
      <c r="N135" s="14"/>
      <c r="O135" s="14"/>
      <c r="P135" s="14"/>
      <c r="Q135" s="143" t="e">
        <f>VLOOKUP($C135,UAR!$C$9:$H$138,3,FALSE)</f>
        <v>#N/A</v>
      </c>
      <c r="R135" s="143" t="e">
        <f>VLOOKUP($C135,UAR!$C$9:$H$138,4,FALSE)</f>
        <v>#N/A</v>
      </c>
      <c r="S135" s="143" t="e">
        <f>VLOOKUP($C135,UAR!$C$9:$H$138,5,FALSE)</f>
        <v>#N/A</v>
      </c>
      <c r="T135" s="143" t="e">
        <f>VLOOKUP($C135,UAR!$C$9:$H$138,6,FALSE)</f>
        <v>#N/A</v>
      </c>
    </row>
    <row r="136" spans="1:20">
      <c r="A136" s="33" t="s">
        <v>662</v>
      </c>
      <c r="B136" s="147" t="s">
        <v>387</v>
      </c>
      <c r="C136" s="32"/>
      <c r="D136" s="14"/>
      <c r="E136" s="14"/>
      <c r="F136" s="14"/>
      <c r="G136" s="14"/>
      <c r="H136" s="14"/>
      <c r="I136" s="14"/>
      <c r="J136" s="14"/>
      <c r="K136" s="14"/>
      <c r="L136" s="14"/>
      <c r="M136" s="14"/>
      <c r="N136" s="14"/>
      <c r="O136" s="14"/>
      <c r="P136" s="14"/>
      <c r="Q136" s="143" t="e">
        <f>VLOOKUP($C136,UAR!$C$9:$H$138,3,FALSE)</f>
        <v>#N/A</v>
      </c>
      <c r="R136" s="143" t="e">
        <f>VLOOKUP($C136,UAR!$C$9:$H$138,4,FALSE)</f>
        <v>#N/A</v>
      </c>
      <c r="S136" s="143" t="e">
        <f>VLOOKUP($C136,UAR!$C$9:$H$138,5,FALSE)</f>
        <v>#N/A</v>
      </c>
      <c r="T136" s="143" t="e">
        <f>VLOOKUP($C136,UAR!$C$9:$H$138,6,FALSE)</f>
        <v>#N/A</v>
      </c>
    </row>
    <row r="137" spans="1:20">
      <c r="A137" s="33" t="s">
        <v>663</v>
      </c>
      <c r="B137" s="147" t="s">
        <v>388</v>
      </c>
      <c r="C137" s="14"/>
      <c r="D137" s="14"/>
      <c r="E137" s="14"/>
      <c r="F137" s="14"/>
      <c r="G137" s="14"/>
      <c r="H137" s="14"/>
      <c r="I137" s="14"/>
      <c r="J137" s="14"/>
      <c r="K137" s="14"/>
      <c r="L137" s="14"/>
      <c r="M137" s="14"/>
      <c r="N137" s="14"/>
      <c r="O137" s="14"/>
      <c r="P137" s="14"/>
      <c r="Q137" s="143" t="e">
        <f>VLOOKUP($C137,UAR!$C$9:$H$138,3,FALSE)</f>
        <v>#N/A</v>
      </c>
      <c r="R137" s="143" t="e">
        <f>VLOOKUP($C137,UAR!$C$9:$H$138,4,FALSE)</f>
        <v>#N/A</v>
      </c>
      <c r="S137" s="143" t="e">
        <f>VLOOKUP($C137,UAR!$C$9:$H$138,5,FALSE)</f>
        <v>#N/A</v>
      </c>
      <c r="T137" s="143" t="e">
        <f>VLOOKUP($C137,UAR!$C$9:$H$138,6,FALSE)</f>
        <v>#N/A</v>
      </c>
    </row>
    <row r="138" spans="1:20">
      <c r="A138" s="33" t="s">
        <v>664</v>
      </c>
      <c r="B138" s="147" t="s">
        <v>389</v>
      </c>
      <c r="C138" s="14"/>
      <c r="D138" s="14"/>
      <c r="E138" s="14"/>
      <c r="F138" s="14"/>
      <c r="G138" s="14"/>
      <c r="H138" s="14"/>
      <c r="I138" s="14"/>
      <c r="J138" s="14"/>
      <c r="K138" s="14"/>
      <c r="L138" s="14"/>
      <c r="M138" s="14"/>
      <c r="N138" s="14"/>
      <c r="O138" s="14"/>
      <c r="P138" s="14"/>
      <c r="Q138" s="143" t="e">
        <f>VLOOKUP($C138,UAR!$C$9:$H$138,3,FALSE)</f>
        <v>#N/A</v>
      </c>
      <c r="R138" s="143" t="e">
        <f>VLOOKUP($C138,UAR!$C$9:$H$138,4,FALSE)</f>
        <v>#N/A</v>
      </c>
      <c r="S138" s="143" t="e">
        <f>VLOOKUP($C138,UAR!$C$9:$H$138,5,FALSE)</f>
        <v>#N/A</v>
      </c>
      <c r="T138" s="143" t="e">
        <f>VLOOKUP($C138,UAR!$C$9:$H$138,6,FALSE)</f>
        <v>#N/A</v>
      </c>
    </row>
    <row r="139" spans="1:20">
      <c r="A139" s="33" t="s">
        <v>665</v>
      </c>
      <c r="B139" s="147" t="s">
        <v>390</v>
      </c>
      <c r="C139" s="32"/>
      <c r="D139" s="14"/>
      <c r="E139" s="14"/>
      <c r="F139" s="14"/>
      <c r="G139" s="14"/>
      <c r="H139" s="14"/>
      <c r="I139" s="14"/>
      <c r="J139" s="14"/>
      <c r="K139" s="14"/>
      <c r="L139" s="14"/>
      <c r="M139" s="14"/>
      <c r="N139" s="14"/>
      <c r="O139" s="14"/>
      <c r="P139" s="14"/>
      <c r="Q139" s="143" t="e">
        <f>VLOOKUP($C139,UAR!$C$9:$H$138,3,FALSE)</f>
        <v>#N/A</v>
      </c>
      <c r="R139" s="143" t="e">
        <f>VLOOKUP($C139,UAR!$C$9:$H$138,4,FALSE)</f>
        <v>#N/A</v>
      </c>
      <c r="S139" s="143" t="e">
        <f>VLOOKUP($C139,UAR!$C$9:$H$138,5,FALSE)</f>
        <v>#N/A</v>
      </c>
      <c r="T139" s="143" t="e">
        <f>VLOOKUP($C139,UAR!$C$9:$H$138,6,FALSE)</f>
        <v>#N/A</v>
      </c>
    </row>
    <row r="140" spans="1:20">
      <c r="A140" s="33" t="s">
        <v>666</v>
      </c>
      <c r="B140" s="147" t="s">
        <v>391</v>
      </c>
      <c r="C140" s="32"/>
      <c r="D140" s="14"/>
      <c r="E140" s="14"/>
      <c r="F140" s="14"/>
      <c r="G140" s="14"/>
      <c r="H140" s="14"/>
      <c r="I140" s="14"/>
      <c r="J140" s="14"/>
      <c r="K140" s="14"/>
      <c r="L140" s="14"/>
      <c r="M140" s="14"/>
      <c r="N140" s="14"/>
      <c r="O140" s="14"/>
      <c r="P140" s="14"/>
      <c r="Q140" s="143" t="e">
        <f>VLOOKUP($C140,UAR!$C$9:$H$138,3,FALSE)</f>
        <v>#N/A</v>
      </c>
      <c r="R140" s="143" t="e">
        <f>VLOOKUP($C140,UAR!$C$9:$H$138,4,FALSE)</f>
        <v>#N/A</v>
      </c>
      <c r="S140" s="143" t="e">
        <f>VLOOKUP($C140,UAR!$C$9:$H$138,5,FALSE)</f>
        <v>#N/A</v>
      </c>
      <c r="T140" s="143" t="e">
        <f>VLOOKUP($C140,UAR!$C$9:$H$138,6,FALSE)</f>
        <v>#N/A</v>
      </c>
    </row>
    <row r="141" spans="1:20">
      <c r="A141" s="33" t="s">
        <v>667</v>
      </c>
      <c r="B141" s="147" t="s">
        <v>117</v>
      </c>
      <c r="C141" s="14" t="s">
        <v>85</v>
      </c>
      <c r="D141" s="14"/>
      <c r="E141" s="14"/>
      <c r="F141" s="14"/>
      <c r="G141" s="14">
        <v>364</v>
      </c>
      <c r="H141" s="14"/>
      <c r="I141" s="14">
        <v>380</v>
      </c>
      <c r="J141" s="14"/>
      <c r="K141" s="14"/>
      <c r="L141" s="14"/>
      <c r="M141" s="14">
        <v>366</v>
      </c>
      <c r="N141" s="14"/>
      <c r="O141" s="14"/>
      <c r="P141" s="14" t="s">
        <v>920</v>
      </c>
      <c r="Q141" s="143">
        <f>VLOOKUP($C141,UAR!$C$9:$H$138,3,FALSE)</f>
        <v>469.8</v>
      </c>
      <c r="R141" s="143">
        <f>VLOOKUP($C141,UAR!$C$9:$H$138,4,FALSE)</f>
        <v>417.6</v>
      </c>
      <c r="S141" s="143">
        <f>VLOOKUP($C141,UAR!$C$9:$H$138,5,FALSE)</f>
        <v>365.4</v>
      </c>
      <c r="T141" s="143">
        <f>VLOOKUP($C141,UAR!$C$9:$H$138,6,FALSE)</f>
        <v>261</v>
      </c>
    </row>
    <row r="142" spans="1:20">
      <c r="A142" s="33" t="s">
        <v>668</v>
      </c>
      <c r="B142" s="147" t="s">
        <v>164</v>
      </c>
      <c r="C142" s="32"/>
      <c r="D142" s="14"/>
      <c r="E142" s="14"/>
      <c r="F142" s="14"/>
      <c r="G142" s="14"/>
      <c r="H142" s="14"/>
      <c r="I142" s="14"/>
      <c r="J142" s="14"/>
      <c r="K142" s="14"/>
      <c r="L142" s="14"/>
      <c r="M142" s="14"/>
      <c r="N142" s="14"/>
      <c r="O142" s="14"/>
      <c r="P142" s="14"/>
      <c r="Q142" s="143" t="e">
        <f>VLOOKUP($C142,UAR!$C$9:$H$138,3,FALSE)</f>
        <v>#N/A</v>
      </c>
      <c r="R142" s="143" t="e">
        <f>VLOOKUP($C142,UAR!$C$9:$H$138,4,FALSE)</f>
        <v>#N/A</v>
      </c>
      <c r="S142" s="143" t="e">
        <f>VLOOKUP($C142,UAR!$C$9:$H$138,5,FALSE)</f>
        <v>#N/A</v>
      </c>
      <c r="T142" s="143" t="e">
        <f>VLOOKUP($C142,UAR!$C$9:$H$138,6,FALSE)</f>
        <v>#N/A</v>
      </c>
    </row>
    <row r="143" spans="1:20">
      <c r="A143" s="33" t="s">
        <v>669</v>
      </c>
      <c r="B143" s="147" t="s">
        <v>392</v>
      </c>
      <c r="C143" s="32"/>
      <c r="D143" s="14"/>
      <c r="E143" s="14"/>
      <c r="F143" s="14"/>
      <c r="G143" s="14"/>
      <c r="H143" s="14"/>
      <c r="I143" s="14"/>
      <c r="J143" s="14"/>
      <c r="K143" s="14"/>
      <c r="L143" s="14"/>
      <c r="M143" s="14"/>
      <c r="N143" s="14"/>
      <c r="O143" s="14"/>
      <c r="P143" s="14"/>
      <c r="Q143" s="143" t="e">
        <f>VLOOKUP($C143,UAR!$C$9:$H$138,3,FALSE)</f>
        <v>#N/A</v>
      </c>
      <c r="R143" s="143" t="e">
        <f>VLOOKUP($C143,UAR!$C$9:$H$138,4,FALSE)</f>
        <v>#N/A</v>
      </c>
      <c r="S143" s="143" t="e">
        <f>VLOOKUP($C143,UAR!$C$9:$H$138,5,FALSE)</f>
        <v>#N/A</v>
      </c>
      <c r="T143" s="143" t="e">
        <f>VLOOKUP($C143,UAR!$C$9:$H$138,6,FALSE)</f>
        <v>#N/A</v>
      </c>
    </row>
    <row r="144" spans="1:20">
      <c r="A144" s="33" t="s">
        <v>670</v>
      </c>
      <c r="B144" s="147" t="s">
        <v>57</v>
      </c>
      <c r="C144" s="32"/>
      <c r="D144" s="14"/>
      <c r="E144" s="14"/>
      <c r="F144" s="14"/>
      <c r="G144" s="14"/>
      <c r="H144" s="14"/>
      <c r="I144" s="14"/>
      <c r="J144" s="14"/>
      <c r="K144" s="14"/>
      <c r="L144" s="14"/>
      <c r="M144" s="14"/>
      <c r="N144" s="14"/>
      <c r="O144" s="14"/>
      <c r="P144" s="14"/>
      <c r="Q144" s="143" t="e">
        <f>VLOOKUP($C144,UAR!$C$9:$H$138,3,FALSE)</f>
        <v>#N/A</v>
      </c>
      <c r="R144" s="143" t="e">
        <f>VLOOKUP($C144,UAR!$C$9:$H$138,4,FALSE)</f>
        <v>#N/A</v>
      </c>
      <c r="S144" s="143" t="e">
        <f>VLOOKUP($C144,UAR!$C$9:$H$138,5,FALSE)</f>
        <v>#N/A</v>
      </c>
      <c r="T144" s="143" t="e">
        <f>VLOOKUP($C144,UAR!$C$9:$H$138,6,FALSE)</f>
        <v>#N/A</v>
      </c>
    </row>
    <row r="145" spans="1:20">
      <c r="A145" s="33" t="s">
        <v>671</v>
      </c>
      <c r="B145" s="147" t="s">
        <v>136</v>
      </c>
      <c r="C145" s="69" t="s">
        <v>181</v>
      </c>
      <c r="D145" s="14"/>
      <c r="E145" s="14"/>
      <c r="F145" s="14"/>
      <c r="G145" s="14">
        <v>404</v>
      </c>
      <c r="H145" s="14">
        <v>288</v>
      </c>
      <c r="I145" s="14"/>
      <c r="J145" s="14"/>
      <c r="K145" s="14"/>
      <c r="L145" s="14"/>
      <c r="M145" s="14"/>
      <c r="N145" s="14"/>
      <c r="O145" s="14"/>
      <c r="P145" s="14" t="s">
        <v>929</v>
      </c>
      <c r="Q145" s="143">
        <f>VLOOKUP($C145,UAR!$C$9:$H$138,3,FALSE)</f>
        <v>401.40000000000003</v>
      </c>
      <c r="R145" s="143">
        <f>VLOOKUP($C145,UAR!$C$9:$H$138,4,FALSE)</f>
        <v>356.8</v>
      </c>
      <c r="S145" s="143">
        <f>VLOOKUP($C145,UAR!$C$9:$H$138,5,FALSE)</f>
        <v>312.2</v>
      </c>
      <c r="T145" s="143">
        <f>VLOOKUP($C145,UAR!$C$9:$H$138,6,FALSE)</f>
        <v>223</v>
      </c>
    </row>
    <row r="146" spans="1:20">
      <c r="A146" s="33" t="s">
        <v>672</v>
      </c>
      <c r="B146" s="147" t="s">
        <v>393</v>
      </c>
      <c r="C146" s="32" t="s">
        <v>50</v>
      </c>
      <c r="D146" s="14">
        <v>434</v>
      </c>
      <c r="E146" s="14"/>
      <c r="F146" s="14">
        <v>412</v>
      </c>
      <c r="G146" s="14">
        <v>416</v>
      </c>
      <c r="H146" s="14">
        <v>360</v>
      </c>
      <c r="I146" s="14"/>
      <c r="J146" s="14"/>
      <c r="K146" s="14"/>
      <c r="L146" s="14"/>
      <c r="M146" s="14">
        <v>386</v>
      </c>
      <c r="N146" s="14"/>
      <c r="O146" s="14"/>
      <c r="P146" s="14" t="s">
        <v>931</v>
      </c>
      <c r="Q146" s="143">
        <f>VLOOKUP($C146,UAR!$C$9:$H$138,3,FALSE)</f>
        <v>390.6</v>
      </c>
      <c r="R146" s="143">
        <f>VLOOKUP($C146,UAR!$C$9:$H$138,4,FALSE)</f>
        <v>347.20000000000005</v>
      </c>
      <c r="S146" s="143">
        <f>VLOOKUP($C146,UAR!$C$9:$H$138,5,FALSE)</f>
        <v>303.79999999999995</v>
      </c>
      <c r="T146" s="143">
        <f>VLOOKUP($C146,UAR!$C$9:$H$138,6,FALSE)</f>
        <v>217</v>
      </c>
    </row>
    <row r="147" spans="1:20">
      <c r="A147" s="33" t="s">
        <v>673</v>
      </c>
      <c r="B147" s="147" t="s">
        <v>127</v>
      </c>
      <c r="C147" s="32" t="s">
        <v>217</v>
      </c>
      <c r="D147" s="14"/>
      <c r="E147" s="14"/>
      <c r="F147" s="14">
        <v>242</v>
      </c>
      <c r="G147" s="14"/>
      <c r="H147" s="14"/>
      <c r="I147" s="14"/>
      <c r="J147" s="14"/>
      <c r="K147" s="14"/>
      <c r="L147" s="14"/>
      <c r="M147" s="14"/>
      <c r="N147" s="14"/>
      <c r="O147" s="14"/>
      <c r="P147" s="14"/>
      <c r="Q147" s="143">
        <f>VLOOKUP($C147,UAR!$C$9:$H$138,3,FALSE)</f>
        <v>448.2</v>
      </c>
      <c r="R147" s="143">
        <f>VLOOKUP($C147,UAR!$C$9:$H$138,4,FALSE)</f>
        <v>398.40000000000003</v>
      </c>
      <c r="S147" s="143">
        <f>VLOOKUP($C147,UAR!$C$9:$H$138,5,FALSE)</f>
        <v>348.59999999999997</v>
      </c>
      <c r="T147" s="143">
        <f>VLOOKUP($C147,UAR!$C$9:$H$138,6,FALSE)</f>
        <v>249</v>
      </c>
    </row>
    <row r="148" spans="1:20">
      <c r="A148" s="33" t="s">
        <v>674</v>
      </c>
      <c r="B148" s="147" t="s">
        <v>168</v>
      </c>
      <c r="C148" s="32"/>
      <c r="D148" s="14"/>
      <c r="E148" s="14"/>
      <c r="F148" s="14"/>
      <c r="G148" s="14"/>
      <c r="H148" s="14"/>
      <c r="I148" s="14"/>
      <c r="J148" s="14"/>
      <c r="K148" s="14"/>
      <c r="L148" s="14"/>
      <c r="M148" s="14"/>
      <c r="N148" s="14"/>
      <c r="O148" s="14"/>
      <c r="P148" s="14"/>
      <c r="Q148" s="143" t="e">
        <f>VLOOKUP($C148,UAR!$C$9:$H$138,3,FALSE)</f>
        <v>#N/A</v>
      </c>
      <c r="R148" s="143" t="e">
        <f>VLOOKUP($C148,UAR!$C$9:$H$138,4,FALSE)</f>
        <v>#N/A</v>
      </c>
      <c r="S148" s="143" t="e">
        <f>VLOOKUP($C148,UAR!$C$9:$H$138,5,FALSE)</f>
        <v>#N/A</v>
      </c>
      <c r="T148" s="143" t="e">
        <f>VLOOKUP($C148,UAR!$C$9:$H$138,6,FALSE)</f>
        <v>#N/A</v>
      </c>
    </row>
    <row r="149" spans="1:20">
      <c r="A149" s="33" t="s">
        <v>675</v>
      </c>
      <c r="B149" s="147" t="s">
        <v>394</v>
      </c>
      <c r="C149" s="186" t="s">
        <v>270</v>
      </c>
      <c r="D149" s="14"/>
      <c r="E149" s="14"/>
      <c r="F149" s="14"/>
      <c r="G149" s="14"/>
      <c r="H149" s="14">
        <v>244</v>
      </c>
      <c r="I149" s="14">
        <v>278</v>
      </c>
      <c r="J149" s="14"/>
      <c r="K149" s="14"/>
      <c r="L149" s="14"/>
      <c r="M149" s="14"/>
      <c r="N149" s="14"/>
      <c r="O149" s="14"/>
      <c r="P149" s="14"/>
      <c r="Q149" s="143">
        <f>VLOOKUP($C149,UAR!$C$9:$H$138,3,FALSE)</f>
        <v>0</v>
      </c>
      <c r="R149" s="143">
        <f>VLOOKUP($C149,UAR!$C$9:$H$138,4,FALSE)</f>
        <v>0</v>
      </c>
      <c r="S149" s="143">
        <f>VLOOKUP($C149,UAR!$C$9:$H$138,5,FALSE)</f>
        <v>0</v>
      </c>
      <c r="T149" s="143">
        <f>VLOOKUP($C149,UAR!$C$9:$H$138,6,FALSE)</f>
        <v>0</v>
      </c>
    </row>
    <row r="150" spans="1:20">
      <c r="A150" s="33" t="s">
        <v>676</v>
      </c>
      <c r="B150" s="147" t="s">
        <v>395</v>
      </c>
      <c r="C150" s="186" t="s">
        <v>266</v>
      </c>
      <c r="D150" s="14"/>
      <c r="E150" s="14"/>
      <c r="F150" s="14"/>
      <c r="G150" s="14">
        <v>174</v>
      </c>
      <c r="H150" s="14">
        <v>100</v>
      </c>
      <c r="I150" s="14">
        <v>110</v>
      </c>
      <c r="J150" s="14">
        <v>146</v>
      </c>
      <c r="K150" s="14">
        <v>168</v>
      </c>
      <c r="L150" s="14">
        <v>142</v>
      </c>
      <c r="M150" s="14">
        <v>160</v>
      </c>
      <c r="N150" s="14">
        <v>336</v>
      </c>
      <c r="O150" s="14"/>
      <c r="P150" s="14"/>
      <c r="Q150" s="143">
        <f>VLOOKUP($C150,UAR!$C$9:$H$138,3,FALSE)</f>
        <v>0</v>
      </c>
      <c r="R150" s="143">
        <f>VLOOKUP($C150,UAR!$C$9:$H$138,4,FALSE)</f>
        <v>0</v>
      </c>
      <c r="S150" s="143">
        <f>VLOOKUP($C150,UAR!$C$9:$H$138,5,FALSE)</f>
        <v>0</v>
      </c>
      <c r="T150" s="143">
        <f>VLOOKUP($C150,UAR!$C$9:$H$138,6,FALSE)</f>
        <v>0</v>
      </c>
    </row>
    <row r="151" spans="1:20">
      <c r="A151" s="33" t="s">
        <v>677</v>
      </c>
      <c r="B151" s="147" t="s">
        <v>396</v>
      </c>
      <c r="C151" s="32"/>
      <c r="D151" s="14"/>
      <c r="E151" s="14"/>
      <c r="F151" s="14"/>
      <c r="G151" s="14"/>
      <c r="H151" s="14"/>
      <c r="I151" s="14"/>
      <c r="J151" s="14"/>
      <c r="K151" s="14"/>
      <c r="L151" s="14"/>
      <c r="M151" s="14"/>
      <c r="N151" s="14"/>
      <c r="O151" s="14"/>
      <c r="P151" s="14"/>
      <c r="Q151" s="143" t="e">
        <f>VLOOKUP($C151,UAR!$C$9:$H$138,3,FALSE)</f>
        <v>#N/A</v>
      </c>
      <c r="R151" s="143" t="e">
        <f>VLOOKUP($C151,UAR!$C$9:$H$138,4,FALSE)</f>
        <v>#N/A</v>
      </c>
      <c r="S151" s="143" t="e">
        <f>VLOOKUP($C151,UAR!$C$9:$H$138,5,FALSE)</f>
        <v>#N/A</v>
      </c>
      <c r="T151" s="143" t="e">
        <f>VLOOKUP($C151,UAR!$C$9:$H$138,6,FALSE)</f>
        <v>#N/A</v>
      </c>
    </row>
    <row r="152" spans="1:20">
      <c r="A152" s="33" t="s">
        <v>678</v>
      </c>
      <c r="B152" s="147" t="s">
        <v>397</v>
      </c>
      <c r="C152" s="32"/>
      <c r="D152" s="14"/>
      <c r="E152" s="14"/>
      <c r="F152" s="14"/>
      <c r="G152" s="14"/>
      <c r="H152" s="14"/>
      <c r="I152" s="14"/>
      <c r="J152" s="14"/>
      <c r="K152" s="14"/>
      <c r="L152" s="14"/>
      <c r="M152" s="14"/>
      <c r="N152" s="14"/>
      <c r="O152" s="14"/>
      <c r="P152" s="14"/>
      <c r="Q152" s="143" t="e">
        <f>VLOOKUP($C152,UAR!$C$9:$H$138,3,FALSE)</f>
        <v>#N/A</v>
      </c>
      <c r="R152" s="143" t="e">
        <f>VLOOKUP($C152,UAR!$C$9:$H$138,4,FALSE)</f>
        <v>#N/A</v>
      </c>
      <c r="S152" s="143" t="e">
        <f>VLOOKUP($C152,UAR!$C$9:$H$138,5,FALSE)</f>
        <v>#N/A</v>
      </c>
      <c r="T152" s="143" t="e">
        <f>VLOOKUP($C152,UAR!$C$9:$H$138,6,FALSE)</f>
        <v>#N/A</v>
      </c>
    </row>
    <row r="153" spans="1:20">
      <c r="A153" s="33" t="s">
        <v>679</v>
      </c>
      <c r="B153" s="147" t="s">
        <v>55</v>
      </c>
      <c r="C153" s="32" t="s">
        <v>214</v>
      </c>
      <c r="D153" s="14">
        <v>364</v>
      </c>
      <c r="E153" s="14">
        <v>428</v>
      </c>
      <c r="F153" s="14">
        <v>424</v>
      </c>
      <c r="G153" s="14">
        <v>444</v>
      </c>
      <c r="H153" s="14">
        <v>440</v>
      </c>
      <c r="I153" s="14"/>
      <c r="J153" s="14"/>
      <c r="K153" s="14">
        <v>456</v>
      </c>
      <c r="L153" s="14">
        <v>404</v>
      </c>
      <c r="M153" s="14">
        <v>436</v>
      </c>
      <c r="N153" s="14"/>
      <c r="O153" s="14"/>
      <c r="P153" s="14" t="s">
        <v>932</v>
      </c>
      <c r="Q153" s="143">
        <f>VLOOKUP($C153,UAR!$C$9:$H$138,3,FALSE)</f>
        <v>457.2</v>
      </c>
      <c r="R153" s="143">
        <f>VLOOKUP($C153,UAR!$C$9:$H$138,4,FALSE)</f>
        <v>406.40000000000003</v>
      </c>
      <c r="S153" s="143">
        <f>VLOOKUP($C153,UAR!$C$9:$H$138,5,FALSE)</f>
        <v>355.59999999999997</v>
      </c>
      <c r="T153" s="143">
        <f>VLOOKUP($C153,UAR!$C$9:$H$138,6,FALSE)</f>
        <v>254</v>
      </c>
    </row>
    <row r="154" spans="1:20">
      <c r="A154" s="33" t="s">
        <v>680</v>
      </c>
      <c r="B154" s="147" t="s">
        <v>398</v>
      </c>
      <c r="C154" s="32"/>
      <c r="D154" s="14"/>
      <c r="E154" s="14"/>
      <c r="F154" s="14"/>
      <c r="G154" s="14"/>
      <c r="H154" s="14"/>
      <c r="I154" s="14"/>
      <c r="J154" s="14"/>
      <c r="K154" s="14"/>
      <c r="L154" s="14"/>
      <c r="M154" s="14"/>
      <c r="N154" s="14"/>
      <c r="O154" s="14"/>
      <c r="P154" s="14"/>
      <c r="Q154" s="143" t="e">
        <f>VLOOKUP($C154,UAR!$C$9:$H$138,3,FALSE)</f>
        <v>#N/A</v>
      </c>
      <c r="R154" s="143" t="e">
        <f>VLOOKUP($C154,UAR!$C$9:$H$138,4,FALSE)</f>
        <v>#N/A</v>
      </c>
      <c r="S154" s="143" t="e">
        <f>VLOOKUP($C154,UAR!$C$9:$H$138,5,FALSE)</f>
        <v>#N/A</v>
      </c>
      <c r="T154" s="143" t="e">
        <f>VLOOKUP($C154,UAR!$C$9:$H$138,6,FALSE)</f>
        <v>#N/A</v>
      </c>
    </row>
    <row r="155" spans="1:20">
      <c r="A155" s="33" t="s">
        <v>681</v>
      </c>
      <c r="B155" s="147" t="s">
        <v>122</v>
      </c>
      <c r="C155" s="32"/>
      <c r="D155" s="14"/>
      <c r="E155" s="14"/>
      <c r="F155" s="14"/>
      <c r="G155" s="14"/>
      <c r="H155" s="14"/>
      <c r="I155" s="14"/>
      <c r="J155" s="14"/>
      <c r="K155" s="14"/>
      <c r="L155" s="14"/>
      <c r="M155" s="14"/>
      <c r="N155" s="14"/>
      <c r="O155" s="14"/>
      <c r="P155" s="14"/>
      <c r="Q155" s="143" t="e">
        <f>VLOOKUP($C155,UAR!$C$9:$H$138,3,FALSE)</f>
        <v>#N/A</v>
      </c>
      <c r="R155" s="143" t="e">
        <f>VLOOKUP($C155,UAR!$C$9:$H$138,4,FALSE)</f>
        <v>#N/A</v>
      </c>
      <c r="S155" s="143" t="e">
        <f>VLOOKUP($C155,UAR!$C$9:$H$138,5,FALSE)</f>
        <v>#N/A</v>
      </c>
      <c r="T155" s="143" t="e">
        <f>VLOOKUP($C155,UAR!$C$9:$H$138,6,FALSE)</f>
        <v>#N/A</v>
      </c>
    </row>
    <row r="156" spans="1:20">
      <c r="A156" s="33" t="s">
        <v>682</v>
      </c>
      <c r="B156" s="33" t="s">
        <v>119</v>
      </c>
      <c r="C156" s="14" t="s">
        <v>85</v>
      </c>
      <c r="D156" s="14"/>
      <c r="E156" s="14"/>
      <c r="F156" s="14">
        <v>372</v>
      </c>
      <c r="G156" s="14"/>
      <c r="H156" s="14"/>
      <c r="I156" s="14"/>
      <c r="J156" s="14"/>
      <c r="K156" s="14"/>
      <c r="L156" s="14"/>
      <c r="M156" s="14"/>
      <c r="N156" s="14"/>
      <c r="O156" s="14"/>
      <c r="P156" s="14" t="s">
        <v>924</v>
      </c>
      <c r="Q156" s="143">
        <f>VLOOKUP($C156,UAR!$C$9:$H$138,3,FALSE)</f>
        <v>469.8</v>
      </c>
      <c r="R156" s="143">
        <f>VLOOKUP($C156,UAR!$C$9:$H$138,4,FALSE)</f>
        <v>417.6</v>
      </c>
      <c r="S156" s="143">
        <f>VLOOKUP($C156,UAR!$C$9:$H$138,5,FALSE)</f>
        <v>365.4</v>
      </c>
      <c r="T156" s="143">
        <f>VLOOKUP($C156,UAR!$C$9:$H$138,6,FALSE)</f>
        <v>261</v>
      </c>
    </row>
    <row r="157" spans="1:20">
      <c r="A157" s="33" t="s">
        <v>683</v>
      </c>
      <c r="B157" s="33" t="s">
        <v>126</v>
      </c>
      <c r="C157" s="14" t="s">
        <v>218</v>
      </c>
      <c r="D157" s="14"/>
      <c r="E157" s="14"/>
      <c r="F157" s="14">
        <v>274</v>
      </c>
      <c r="G157" s="14"/>
      <c r="H157" s="14"/>
      <c r="I157" s="14"/>
      <c r="J157" s="14"/>
      <c r="K157" s="14"/>
      <c r="L157" s="14"/>
      <c r="M157" s="14"/>
      <c r="N157" s="14"/>
      <c r="O157" s="14"/>
      <c r="P157" s="14" t="s">
        <v>914</v>
      </c>
      <c r="Q157" s="143">
        <f>VLOOKUP($C157,UAR!$C$9:$H$138,3,FALSE)</f>
        <v>433.8</v>
      </c>
      <c r="R157" s="143">
        <f>VLOOKUP($C157,UAR!$C$9:$H$138,4,FALSE)</f>
        <v>385.6</v>
      </c>
      <c r="S157" s="143">
        <f>VLOOKUP($C157,UAR!$C$9:$H$138,5,FALSE)</f>
        <v>337.4</v>
      </c>
      <c r="T157" s="143">
        <f>VLOOKUP($C157,UAR!$C$9:$H$138,6,FALSE)</f>
        <v>241</v>
      </c>
    </row>
    <row r="158" spans="1:20">
      <c r="A158" s="33" t="s">
        <v>684</v>
      </c>
      <c r="B158" s="33" t="s">
        <v>399</v>
      </c>
      <c r="C158" s="14"/>
      <c r="D158" s="14"/>
      <c r="E158" s="14"/>
      <c r="F158" s="14"/>
      <c r="G158" s="14"/>
      <c r="H158" s="14"/>
      <c r="I158" s="14"/>
      <c r="J158" s="14"/>
      <c r="K158" s="14"/>
      <c r="L158" s="14"/>
      <c r="M158" s="14"/>
      <c r="N158" s="14"/>
      <c r="O158" s="14"/>
      <c r="P158" s="14"/>
      <c r="Q158" s="143" t="e">
        <f>VLOOKUP($C158,UAR!$C$9:$H$138,3,FALSE)</f>
        <v>#N/A</v>
      </c>
      <c r="R158" s="143" t="e">
        <f>VLOOKUP($C158,UAR!$C$9:$H$138,4,FALSE)</f>
        <v>#N/A</v>
      </c>
      <c r="S158" s="143" t="e">
        <f>VLOOKUP($C158,UAR!$C$9:$H$138,5,FALSE)</f>
        <v>#N/A</v>
      </c>
      <c r="T158" s="143" t="e">
        <f>VLOOKUP($C158,UAR!$C$9:$H$138,6,FALSE)</f>
        <v>#N/A</v>
      </c>
    </row>
    <row r="159" spans="1:20">
      <c r="A159" s="33" t="s">
        <v>685</v>
      </c>
      <c r="B159" s="33" t="s">
        <v>400</v>
      </c>
      <c r="C159" s="14" t="s">
        <v>48</v>
      </c>
      <c r="D159" s="14"/>
      <c r="E159" s="14"/>
      <c r="F159" s="14">
        <v>236</v>
      </c>
      <c r="G159" s="14"/>
      <c r="H159" s="14"/>
      <c r="I159" s="14"/>
      <c r="J159" s="14"/>
      <c r="K159" s="14"/>
      <c r="L159" s="14"/>
      <c r="M159" s="14"/>
      <c r="N159" s="14"/>
      <c r="O159" s="14"/>
      <c r="P159" s="14"/>
      <c r="Q159" s="143">
        <f>VLOOKUP($C159,UAR!$C$9:$H$138,3,FALSE)</f>
        <v>469.8</v>
      </c>
      <c r="R159" s="143">
        <f>VLOOKUP($C159,UAR!$C$9:$H$138,4,FALSE)</f>
        <v>417.6</v>
      </c>
      <c r="S159" s="143">
        <f>VLOOKUP($C159,UAR!$C$9:$H$138,5,FALSE)</f>
        <v>365.4</v>
      </c>
      <c r="T159" s="143">
        <f>VLOOKUP($C159,UAR!$C$9:$H$138,6,FALSE)</f>
        <v>261</v>
      </c>
    </row>
    <row r="160" spans="1:20">
      <c r="A160" s="33" t="s">
        <v>686</v>
      </c>
      <c r="B160" s="147" t="s">
        <v>401</v>
      </c>
      <c r="C160" s="32"/>
      <c r="D160" s="14"/>
      <c r="E160" s="14"/>
      <c r="F160" s="14"/>
      <c r="G160" s="14"/>
      <c r="H160" s="14"/>
      <c r="I160" s="14"/>
      <c r="J160" s="14"/>
      <c r="K160" s="14"/>
      <c r="L160" s="14"/>
      <c r="M160" s="14"/>
      <c r="N160" s="14"/>
      <c r="O160" s="14"/>
      <c r="P160" s="14"/>
      <c r="Q160" s="143" t="e">
        <f>VLOOKUP($C160,UAR!$C$9:$H$138,3,FALSE)</f>
        <v>#N/A</v>
      </c>
      <c r="R160" s="143" t="e">
        <f>VLOOKUP($C160,UAR!$C$9:$H$138,4,FALSE)</f>
        <v>#N/A</v>
      </c>
      <c r="S160" s="143" t="e">
        <f>VLOOKUP($C160,UAR!$C$9:$H$138,5,FALSE)</f>
        <v>#N/A</v>
      </c>
      <c r="T160" s="143" t="e">
        <f>VLOOKUP($C160,UAR!$C$9:$H$138,6,FALSE)</f>
        <v>#N/A</v>
      </c>
    </row>
    <row r="161" spans="1:20">
      <c r="A161" s="33" t="s">
        <v>687</v>
      </c>
      <c r="B161" s="147" t="s">
        <v>402</v>
      </c>
      <c r="C161" s="14"/>
      <c r="D161" s="14"/>
      <c r="E161" s="14"/>
      <c r="F161" s="14"/>
      <c r="G161" s="14"/>
      <c r="H161" s="14"/>
      <c r="I161" s="14"/>
      <c r="J161" s="14"/>
      <c r="K161" s="14"/>
      <c r="L161" s="14"/>
      <c r="M161" s="14"/>
      <c r="N161" s="14"/>
      <c r="O161" s="14"/>
      <c r="P161" s="14"/>
      <c r="Q161" s="143" t="e">
        <f>VLOOKUP($C161,UAR!$C$9:$H$138,3,FALSE)</f>
        <v>#N/A</v>
      </c>
      <c r="R161" s="143" t="e">
        <f>VLOOKUP($C161,UAR!$C$9:$H$138,4,FALSE)</f>
        <v>#N/A</v>
      </c>
      <c r="S161" s="143" t="e">
        <f>VLOOKUP($C161,UAR!$C$9:$H$138,5,FALSE)</f>
        <v>#N/A</v>
      </c>
      <c r="T161" s="143" t="e">
        <f>VLOOKUP($C161,UAR!$C$9:$H$138,6,FALSE)</f>
        <v>#N/A</v>
      </c>
    </row>
    <row r="162" spans="1:20">
      <c r="A162" s="33" t="s">
        <v>688</v>
      </c>
      <c r="B162" s="147" t="s">
        <v>403</v>
      </c>
      <c r="C162" s="14"/>
      <c r="D162" s="14"/>
      <c r="E162" s="14"/>
      <c r="F162" s="14"/>
      <c r="G162" s="14"/>
      <c r="H162" s="14"/>
      <c r="I162" s="14"/>
      <c r="J162" s="14"/>
      <c r="K162" s="14"/>
      <c r="L162" s="14"/>
      <c r="M162" s="14"/>
      <c r="N162" s="14"/>
      <c r="O162" s="14"/>
      <c r="P162" s="14"/>
      <c r="Q162" s="143" t="e">
        <f>VLOOKUP($C162,UAR!$C$9:$H$138,3,FALSE)</f>
        <v>#N/A</v>
      </c>
      <c r="R162" s="143" t="e">
        <f>VLOOKUP($C162,UAR!$C$9:$H$138,4,FALSE)</f>
        <v>#N/A</v>
      </c>
      <c r="S162" s="143" t="e">
        <f>VLOOKUP($C162,UAR!$C$9:$H$138,5,FALSE)</f>
        <v>#N/A</v>
      </c>
      <c r="T162" s="143" t="e">
        <f>VLOOKUP($C162,UAR!$C$9:$H$138,6,FALSE)</f>
        <v>#N/A</v>
      </c>
    </row>
    <row r="163" spans="1:20">
      <c r="A163" s="33" t="s">
        <v>689</v>
      </c>
      <c r="B163" s="33" t="s">
        <v>113</v>
      </c>
      <c r="C163" s="32" t="s">
        <v>248</v>
      </c>
      <c r="D163" s="14"/>
      <c r="E163" s="14"/>
      <c r="F163" s="14">
        <v>310</v>
      </c>
      <c r="G163" s="14"/>
      <c r="H163" s="14"/>
      <c r="I163" s="14"/>
      <c r="J163" s="14"/>
      <c r="K163" s="14"/>
      <c r="L163" s="14"/>
      <c r="M163" s="14"/>
      <c r="N163" s="14"/>
      <c r="O163" s="14"/>
      <c r="P163" s="14" t="s">
        <v>914</v>
      </c>
      <c r="Q163" s="143">
        <f>VLOOKUP($C163,UAR!$C$9:$H$138,3,FALSE)</f>
        <v>435.6</v>
      </c>
      <c r="R163" s="143">
        <f>VLOOKUP($C163,UAR!$C$9:$H$138,4,FALSE)</f>
        <v>387.20000000000005</v>
      </c>
      <c r="S163" s="143">
        <f>VLOOKUP($C163,UAR!$C$9:$H$138,5,FALSE)</f>
        <v>338.79999999999995</v>
      </c>
      <c r="T163" s="143">
        <f>VLOOKUP($C163,UAR!$C$9:$H$138,6,FALSE)</f>
        <v>242</v>
      </c>
    </row>
    <row r="164" spans="1:20">
      <c r="A164" s="33" t="s">
        <v>690</v>
      </c>
      <c r="B164" s="33" t="s">
        <v>404</v>
      </c>
      <c r="C164" s="32"/>
      <c r="D164" s="14"/>
      <c r="E164" s="14"/>
      <c r="F164" s="14"/>
      <c r="G164" s="14"/>
      <c r="H164" s="14"/>
      <c r="I164" s="14"/>
      <c r="J164" s="14"/>
      <c r="K164" s="14"/>
      <c r="L164" s="14"/>
      <c r="M164" s="14"/>
      <c r="N164" s="14"/>
      <c r="O164" s="14"/>
      <c r="P164" s="14"/>
      <c r="Q164" s="143" t="e">
        <f>VLOOKUP($C164,UAR!$C$9:$H$138,3,FALSE)</f>
        <v>#N/A</v>
      </c>
      <c r="R164" s="143" t="e">
        <f>VLOOKUP($C164,UAR!$C$9:$H$138,4,FALSE)</f>
        <v>#N/A</v>
      </c>
      <c r="S164" s="143" t="e">
        <f>VLOOKUP($C164,UAR!$C$9:$H$138,5,FALSE)</f>
        <v>#N/A</v>
      </c>
      <c r="T164" s="143" t="e">
        <f>VLOOKUP($C164,UAR!$C$9:$H$138,6,FALSE)</f>
        <v>#N/A</v>
      </c>
    </row>
    <row r="165" spans="1:20">
      <c r="A165" s="33" t="s">
        <v>691</v>
      </c>
      <c r="B165" s="147" t="s">
        <v>405</v>
      </c>
      <c r="C165" s="69" t="s">
        <v>66</v>
      </c>
      <c r="D165" s="14"/>
      <c r="E165" s="14"/>
      <c r="F165" s="14"/>
      <c r="G165" s="14">
        <v>394</v>
      </c>
      <c r="H165" s="14"/>
      <c r="I165" s="14"/>
      <c r="J165" s="14"/>
      <c r="K165" s="14"/>
      <c r="L165" s="14"/>
      <c r="M165" s="14"/>
      <c r="N165" s="14"/>
      <c r="O165" s="14"/>
      <c r="P165" s="14" t="s">
        <v>924</v>
      </c>
      <c r="Q165" s="143">
        <f>VLOOKUP($C165,UAR!$C$9:$H$138,3,FALSE)</f>
        <v>466.2</v>
      </c>
      <c r="R165" s="143">
        <f>VLOOKUP($C165,UAR!$C$9:$H$138,4,FALSE)</f>
        <v>414.40000000000003</v>
      </c>
      <c r="S165" s="143">
        <f>VLOOKUP($C165,UAR!$C$9:$H$138,5,FALSE)</f>
        <v>362.59999999999997</v>
      </c>
      <c r="T165" s="143">
        <f>VLOOKUP($C165,UAR!$C$9:$H$138,6,FALSE)</f>
        <v>259</v>
      </c>
    </row>
    <row r="166" spans="1:20">
      <c r="A166" s="33" t="s">
        <v>692</v>
      </c>
      <c r="B166" s="147" t="s">
        <v>406</v>
      </c>
      <c r="C166" s="14"/>
      <c r="D166" s="14"/>
      <c r="E166" s="14"/>
      <c r="F166" s="14"/>
      <c r="G166" s="14"/>
      <c r="H166" s="14"/>
      <c r="I166" s="14"/>
      <c r="J166" s="14"/>
      <c r="K166" s="14"/>
      <c r="L166" s="14"/>
      <c r="M166" s="14"/>
      <c r="N166" s="14"/>
      <c r="O166" s="14"/>
      <c r="P166" s="14"/>
      <c r="Q166" s="143" t="e">
        <f>VLOOKUP($C166,UAR!$C$9:$H$138,3,FALSE)</f>
        <v>#N/A</v>
      </c>
      <c r="R166" s="143" t="e">
        <f>VLOOKUP($C166,UAR!$C$9:$H$138,4,FALSE)</f>
        <v>#N/A</v>
      </c>
      <c r="S166" s="143" t="e">
        <f>VLOOKUP($C166,UAR!$C$9:$H$138,5,FALSE)</f>
        <v>#N/A</v>
      </c>
      <c r="T166" s="143" t="e">
        <f>VLOOKUP($C166,UAR!$C$9:$H$138,6,FALSE)</f>
        <v>#N/A</v>
      </c>
    </row>
    <row r="167" spans="1:20">
      <c r="A167" s="33" t="s">
        <v>693</v>
      </c>
      <c r="B167" s="147" t="s">
        <v>407</v>
      </c>
      <c r="C167" s="14"/>
      <c r="D167" s="14"/>
      <c r="E167" s="14"/>
      <c r="F167" s="14"/>
      <c r="G167" s="14"/>
      <c r="H167" s="14"/>
      <c r="I167" s="14"/>
      <c r="J167" s="14"/>
      <c r="K167" s="14"/>
      <c r="L167" s="14"/>
      <c r="M167" s="14"/>
      <c r="N167" s="14"/>
      <c r="O167" s="14"/>
      <c r="P167" s="14"/>
      <c r="Q167" s="143" t="e">
        <f>VLOOKUP($C167,UAR!$C$9:$H$138,3,FALSE)</f>
        <v>#N/A</v>
      </c>
      <c r="R167" s="143" t="e">
        <f>VLOOKUP($C167,UAR!$C$9:$H$138,4,FALSE)</f>
        <v>#N/A</v>
      </c>
      <c r="S167" s="143" t="e">
        <f>VLOOKUP($C167,UAR!$C$9:$H$138,5,FALSE)</f>
        <v>#N/A</v>
      </c>
      <c r="T167" s="143" t="e">
        <f>VLOOKUP($C167,UAR!$C$9:$H$138,6,FALSE)</f>
        <v>#N/A</v>
      </c>
    </row>
    <row r="168" spans="1:20">
      <c r="A168" s="33" t="s">
        <v>694</v>
      </c>
      <c r="B168" s="147" t="s">
        <v>408</v>
      </c>
      <c r="C168" s="192"/>
      <c r="D168" s="14"/>
      <c r="E168" s="14"/>
      <c r="F168" s="14"/>
      <c r="G168" s="14"/>
      <c r="H168" s="14"/>
      <c r="I168" s="14"/>
      <c r="J168" s="14"/>
      <c r="K168" s="14"/>
      <c r="L168" s="14"/>
      <c r="M168" s="14"/>
      <c r="N168" s="14"/>
      <c r="O168" s="14"/>
      <c r="P168" s="14"/>
      <c r="Q168" s="143" t="e">
        <f>VLOOKUP($C168,UAR!$C$9:$H$138,3,FALSE)</f>
        <v>#N/A</v>
      </c>
      <c r="R168" s="143" t="e">
        <f>VLOOKUP($C168,UAR!$C$9:$H$138,4,FALSE)</f>
        <v>#N/A</v>
      </c>
      <c r="S168" s="143" t="e">
        <f>VLOOKUP($C168,UAR!$C$9:$H$138,5,FALSE)</f>
        <v>#N/A</v>
      </c>
      <c r="T168" s="143" t="e">
        <f>VLOOKUP($C168,UAR!$C$9:$H$138,6,FALSE)</f>
        <v>#N/A</v>
      </c>
    </row>
    <row r="169" spans="1:20">
      <c r="A169" s="33" t="s">
        <v>695</v>
      </c>
      <c r="B169" s="147" t="s">
        <v>409</v>
      </c>
      <c r="C169" s="69" t="s">
        <v>87</v>
      </c>
      <c r="D169" s="14"/>
      <c r="E169" s="14"/>
      <c r="F169" s="14"/>
      <c r="G169" s="14"/>
      <c r="H169" s="14"/>
      <c r="I169" s="14">
        <v>396</v>
      </c>
      <c r="J169" s="14"/>
      <c r="K169" s="14"/>
      <c r="L169" s="14"/>
      <c r="M169" s="14"/>
      <c r="N169" s="14">
        <v>340</v>
      </c>
      <c r="O169" s="14"/>
      <c r="P169" s="14" t="s">
        <v>933</v>
      </c>
      <c r="Q169" s="143">
        <f>VLOOKUP($C169,UAR!$C$9:$H$138,3,FALSE)</f>
        <v>433.8</v>
      </c>
      <c r="R169" s="143">
        <f>VLOOKUP($C169,UAR!$C$9:$H$138,4,FALSE)</f>
        <v>385.6</v>
      </c>
      <c r="S169" s="143">
        <f>VLOOKUP($C169,UAR!$C$9:$H$138,5,FALSE)</f>
        <v>337.4</v>
      </c>
      <c r="T169" s="143">
        <f>VLOOKUP($C169,UAR!$C$9:$H$138,6,FALSE)</f>
        <v>241</v>
      </c>
    </row>
    <row r="170" spans="1:20">
      <c r="A170" s="33" t="s">
        <v>696</v>
      </c>
      <c r="B170" s="147" t="s">
        <v>410</v>
      </c>
      <c r="C170" s="69" t="s">
        <v>86</v>
      </c>
      <c r="D170" s="14"/>
      <c r="E170" s="14"/>
      <c r="F170" s="14"/>
      <c r="G170" s="14"/>
      <c r="H170" s="14"/>
      <c r="I170" s="14">
        <v>360</v>
      </c>
      <c r="J170" s="14"/>
      <c r="K170" s="14"/>
      <c r="L170" s="14"/>
      <c r="M170" s="14"/>
      <c r="N170" s="14">
        <v>398</v>
      </c>
      <c r="O170" s="14"/>
      <c r="P170" s="14" t="s">
        <v>933</v>
      </c>
      <c r="Q170" s="143">
        <f>VLOOKUP($C170,UAR!$C$9:$H$138,3,FALSE)</f>
        <v>419.40000000000003</v>
      </c>
      <c r="R170" s="143">
        <f>VLOOKUP($C170,UAR!$C$9:$H$138,4,FALSE)</f>
        <v>372.8</v>
      </c>
      <c r="S170" s="143">
        <f>VLOOKUP($C170,UAR!$C$9:$H$138,5,FALSE)</f>
        <v>326.2</v>
      </c>
      <c r="T170" s="143">
        <f>VLOOKUP($C170,UAR!$C$9:$H$138,6,FALSE)</f>
        <v>233</v>
      </c>
    </row>
    <row r="171" spans="1:20">
      <c r="A171" s="33" t="s">
        <v>697</v>
      </c>
      <c r="B171" s="147" t="s">
        <v>411</v>
      </c>
      <c r="C171" s="32"/>
      <c r="D171" s="14"/>
      <c r="E171" s="14"/>
      <c r="F171" s="14"/>
      <c r="G171" s="14"/>
      <c r="H171" s="14"/>
      <c r="I171" s="14"/>
      <c r="J171" s="14"/>
      <c r="K171" s="14"/>
      <c r="L171" s="14"/>
      <c r="M171" s="14"/>
      <c r="N171" s="14"/>
      <c r="O171" s="14"/>
      <c r="P171" s="14"/>
      <c r="Q171" s="143" t="e">
        <f>VLOOKUP($C171,UAR!$C$9:$H$138,3,FALSE)</f>
        <v>#N/A</v>
      </c>
      <c r="R171" s="143" t="e">
        <f>VLOOKUP($C171,UAR!$C$9:$H$138,4,FALSE)</f>
        <v>#N/A</v>
      </c>
      <c r="S171" s="143" t="e">
        <f>VLOOKUP($C171,UAR!$C$9:$H$138,5,FALSE)</f>
        <v>#N/A</v>
      </c>
      <c r="T171" s="143" t="e">
        <f>VLOOKUP($C171,UAR!$C$9:$H$138,6,FALSE)</f>
        <v>#N/A</v>
      </c>
    </row>
    <row r="172" spans="1:20">
      <c r="A172" s="33" t="s">
        <v>698</v>
      </c>
      <c r="B172" s="147" t="s">
        <v>412</v>
      </c>
      <c r="C172" s="148" t="s">
        <v>51</v>
      </c>
      <c r="D172" s="14">
        <v>530</v>
      </c>
      <c r="E172" s="14">
        <v>508</v>
      </c>
      <c r="F172" s="14"/>
      <c r="G172" s="14">
        <v>512</v>
      </c>
      <c r="H172" s="14">
        <v>506</v>
      </c>
      <c r="I172" s="14">
        <v>536</v>
      </c>
      <c r="J172" s="14">
        <v>538</v>
      </c>
      <c r="K172" s="14">
        <v>466</v>
      </c>
      <c r="L172" s="14">
        <v>500</v>
      </c>
      <c r="M172" s="14">
        <v>504</v>
      </c>
      <c r="N172" s="14">
        <v>524</v>
      </c>
      <c r="O172" s="14"/>
      <c r="P172" s="14" t="s">
        <v>934</v>
      </c>
      <c r="Q172" s="143">
        <f>VLOOKUP($C172,UAR!$C$9:$H$138,3,FALSE)</f>
        <v>500.40000000000003</v>
      </c>
      <c r="R172" s="143">
        <f>VLOOKUP($C172,UAR!$C$9:$H$138,4,FALSE)</f>
        <v>444.8</v>
      </c>
      <c r="S172" s="143">
        <f>VLOOKUP($C172,UAR!$C$9:$H$138,5,FALSE)</f>
        <v>389.2</v>
      </c>
      <c r="T172" s="143">
        <f>VLOOKUP($C172,UAR!$C$9:$H$138,6,FALSE)</f>
        <v>278</v>
      </c>
    </row>
    <row r="173" spans="1:20">
      <c r="A173" s="33" t="s">
        <v>699</v>
      </c>
      <c r="B173" s="147" t="s">
        <v>167</v>
      </c>
      <c r="C173" s="148" t="s">
        <v>85</v>
      </c>
      <c r="D173" s="14"/>
      <c r="E173" s="14">
        <v>326</v>
      </c>
      <c r="F173" s="14"/>
      <c r="G173" s="14">
        <v>310</v>
      </c>
      <c r="H173" s="14">
        <v>254</v>
      </c>
      <c r="I173" s="14"/>
      <c r="J173" s="14"/>
      <c r="K173" s="14"/>
      <c r="L173" s="14"/>
      <c r="M173" s="14"/>
      <c r="N173" s="14"/>
      <c r="O173" s="14"/>
      <c r="P173" s="14" t="s">
        <v>935</v>
      </c>
      <c r="Q173" s="143">
        <f>VLOOKUP($C173,UAR!$C$9:$H$138,3,FALSE)</f>
        <v>469.8</v>
      </c>
      <c r="R173" s="143">
        <f>VLOOKUP($C173,UAR!$C$9:$H$138,4,FALSE)</f>
        <v>417.6</v>
      </c>
      <c r="S173" s="143">
        <f>VLOOKUP($C173,UAR!$C$9:$H$138,5,FALSE)</f>
        <v>365.4</v>
      </c>
      <c r="T173" s="143">
        <f>VLOOKUP($C173,UAR!$C$9:$H$138,6,FALSE)</f>
        <v>261</v>
      </c>
    </row>
    <row r="174" spans="1:20">
      <c r="A174" s="33" t="s">
        <v>700</v>
      </c>
      <c r="B174" s="147" t="s">
        <v>413</v>
      </c>
      <c r="C174" s="148"/>
      <c r="D174" s="14"/>
      <c r="E174" s="14"/>
      <c r="F174" s="14"/>
      <c r="G174" s="14"/>
      <c r="H174" s="14"/>
      <c r="I174" s="14"/>
      <c r="J174" s="14"/>
      <c r="K174" s="14"/>
      <c r="L174" s="14"/>
      <c r="M174" s="14"/>
      <c r="N174" s="14"/>
      <c r="O174" s="14"/>
      <c r="P174" s="14"/>
      <c r="Q174" s="143" t="e">
        <f>VLOOKUP($C174,UAR!$C$9:$H$138,3,FALSE)</f>
        <v>#N/A</v>
      </c>
      <c r="R174" s="143" t="e">
        <f>VLOOKUP($C174,UAR!$C$9:$H$138,4,FALSE)</f>
        <v>#N/A</v>
      </c>
      <c r="S174" s="143" t="e">
        <f>VLOOKUP($C174,UAR!$C$9:$H$138,5,FALSE)</f>
        <v>#N/A</v>
      </c>
      <c r="T174" s="143" t="e">
        <f>VLOOKUP($C174,UAR!$C$9:$H$138,6,FALSE)</f>
        <v>#N/A</v>
      </c>
    </row>
    <row r="175" spans="1:20">
      <c r="A175" s="33" t="s">
        <v>701</v>
      </c>
      <c r="B175" s="147" t="s">
        <v>414</v>
      </c>
      <c r="C175" s="148"/>
      <c r="D175" s="14"/>
      <c r="E175" s="14"/>
      <c r="F175" s="14"/>
      <c r="G175" s="14"/>
      <c r="H175" s="14"/>
      <c r="I175" s="14"/>
      <c r="J175" s="14"/>
      <c r="K175" s="14"/>
      <c r="L175" s="14"/>
      <c r="M175" s="14"/>
      <c r="N175" s="14"/>
      <c r="O175" s="14"/>
      <c r="P175" s="14"/>
      <c r="Q175" s="143" t="e">
        <f>VLOOKUP($C175,UAR!$C$9:$H$138,3,FALSE)</f>
        <v>#N/A</v>
      </c>
      <c r="R175" s="143" t="e">
        <f>VLOOKUP($C175,UAR!$C$9:$H$138,4,FALSE)</f>
        <v>#N/A</v>
      </c>
      <c r="S175" s="143" t="e">
        <f>VLOOKUP($C175,UAR!$C$9:$H$138,5,FALSE)</f>
        <v>#N/A</v>
      </c>
      <c r="T175" s="143" t="e">
        <f>VLOOKUP($C175,UAR!$C$9:$H$138,6,FALSE)</f>
        <v>#N/A</v>
      </c>
    </row>
    <row r="176" spans="1:20">
      <c r="A176" s="33" t="s">
        <v>702</v>
      </c>
      <c r="B176" s="33" t="s">
        <v>415</v>
      </c>
      <c r="C176" s="148"/>
      <c r="D176" s="14"/>
      <c r="E176" s="14"/>
      <c r="F176" s="14"/>
      <c r="G176" s="14"/>
      <c r="H176" s="14"/>
      <c r="I176" s="14"/>
      <c r="J176" s="14"/>
      <c r="K176" s="14"/>
      <c r="L176" s="14"/>
      <c r="M176" s="14"/>
      <c r="N176" s="14"/>
      <c r="O176" s="14"/>
      <c r="P176" s="14"/>
      <c r="Q176" s="143" t="e">
        <f>VLOOKUP($C176,UAR!$C$9:$H$138,3,FALSE)</f>
        <v>#N/A</v>
      </c>
      <c r="R176" s="143" t="e">
        <f>VLOOKUP($C176,UAR!$C$9:$H$138,4,FALSE)</f>
        <v>#N/A</v>
      </c>
      <c r="S176" s="143" t="e">
        <f>VLOOKUP($C176,UAR!$C$9:$H$138,5,FALSE)</f>
        <v>#N/A</v>
      </c>
      <c r="T176" s="143" t="e">
        <f>VLOOKUP($C176,UAR!$C$9:$H$138,6,FALSE)</f>
        <v>#N/A</v>
      </c>
    </row>
    <row r="177" spans="1:20">
      <c r="A177" s="33" t="s">
        <v>703</v>
      </c>
      <c r="B177" s="33" t="s">
        <v>416</v>
      </c>
      <c r="C177" s="148"/>
      <c r="D177" s="14"/>
      <c r="E177" s="14"/>
      <c r="F177" s="14"/>
      <c r="G177" s="14"/>
      <c r="H177" s="14"/>
      <c r="I177" s="14"/>
      <c r="J177" s="14"/>
      <c r="K177" s="14"/>
      <c r="L177" s="14"/>
      <c r="M177" s="14"/>
      <c r="N177" s="14"/>
      <c r="O177" s="14"/>
      <c r="P177" s="14"/>
      <c r="Q177" s="143" t="e">
        <f>VLOOKUP($C177,UAR!$C$9:$H$138,3,FALSE)</f>
        <v>#N/A</v>
      </c>
      <c r="R177" s="143" t="e">
        <f>VLOOKUP($C177,UAR!$C$9:$H$138,4,FALSE)</f>
        <v>#N/A</v>
      </c>
      <c r="S177" s="143" t="e">
        <f>VLOOKUP($C177,UAR!$C$9:$H$138,5,FALSE)</f>
        <v>#N/A</v>
      </c>
      <c r="T177" s="143" t="e">
        <f>VLOOKUP($C177,UAR!$C$9:$H$138,6,FALSE)</f>
        <v>#N/A</v>
      </c>
    </row>
    <row r="178" spans="1:20">
      <c r="A178" s="33" t="s">
        <v>704</v>
      </c>
      <c r="B178" s="33" t="s">
        <v>417</v>
      </c>
      <c r="C178" s="148"/>
      <c r="D178" s="14"/>
      <c r="E178" s="14"/>
      <c r="F178" s="14"/>
      <c r="G178" s="14"/>
      <c r="H178" s="14"/>
      <c r="I178" s="14"/>
      <c r="J178" s="14"/>
      <c r="K178" s="14"/>
      <c r="L178" s="14"/>
      <c r="M178" s="14"/>
      <c r="N178" s="14"/>
      <c r="O178" s="14"/>
      <c r="P178" s="14"/>
      <c r="Q178" s="143" t="e">
        <f>VLOOKUP($C178,UAR!$C$9:$H$138,3,FALSE)</f>
        <v>#N/A</v>
      </c>
      <c r="R178" s="143" t="e">
        <f>VLOOKUP($C178,UAR!$C$9:$H$138,4,FALSE)</f>
        <v>#N/A</v>
      </c>
      <c r="S178" s="143" t="e">
        <f>VLOOKUP($C178,UAR!$C$9:$H$138,5,FALSE)</f>
        <v>#N/A</v>
      </c>
      <c r="T178" s="143" t="e">
        <f>VLOOKUP($C178,UAR!$C$9:$H$138,6,FALSE)</f>
        <v>#N/A</v>
      </c>
    </row>
    <row r="179" spans="1:20">
      <c r="A179" s="33" t="s">
        <v>705</v>
      </c>
      <c r="B179" s="33" t="s">
        <v>418</v>
      </c>
      <c r="C179" s="182" t="s">
        <v>248</v>
      </c>
      <c r="D179" s="14"/>
      <c r="E179" s="14">
        <v>250</v>
      </c>
      <c r="F179" s="14">
        <v>156</v>
      </c>
      <c r="G179" s="14"/>
      <c r="H179" s="14">
        <v>178</v>
      </c>
      <c r="I179" s="14">
        <v>248</v>
      </c>
      <c r="J179" s="14">
        <v>290</v>
      </c>
      <c r="K179" s="14">
        <v>156</v>
      </c>
      <c r="L179" s="14">
        <v>218</v>
      </c>
      <c r="M179" s="14">
        <v>224</v>
      </c>
      <c r="N179" s="14">
        <v>112</v>
      </c>
      <c r="O179" s="14"/>
      <c r="P179" s="14" t="s">
        <v>936</v>
      </c>
      <c r="Q179" s="143">
        <f>VLOOKUP($C179,UAR!$C$9:$H$138,3,FALSE)</f>
        <v>435.6</v>
      </c>
      <c r="R179" s="143">
        <f>VLOOKUP($C179,UAR!$C$9:$H$138,4,FALSE)</f>
        <v>387.20000000000005</v>
      </c>
      <c r="S179" s="143">
        <f>VLOOKUP($C179,UAR!$C$9:$H$138,5,FALSE)</f>
        <v>338.79999999999995</v>
      </c>
      <c r="T179" s="143">
        <f>VLOOKUP($C179,UAR!$C$9:$H$138,6,FALSE)</f>
        <v>242</v>
      </c>
    </row>
    <row r="180" spans="1:20">
      <c r="A180" s="33" t="s">
        <v>706</v>
      </c>
      <c r="B180" s="194" t="s">
        <v>419</v>
      </c>
      <c r="C180" s="69" t="s">
        <v>255</v>
      </c>
      <c r="D180" s="176"/>
      <c r="E180" s="14"/>
      <c r="F180" s="14"/>
      <c r="G180" s="14"/>
      <c r="H180" s="14">
        <v>250</v>
      </c>
      <c r="I180" s="14"/>
      <c r="J180" s="14"/>
      <c r="K180" s="14">
        <v>360</v>
      </c>
      <c r="L180" s="14">
        <v>426</v>
      </c>
      <c r="M180" s="14"/>
      <c r="N180" s="14"/>
      <c r="O180" s="14"/>
      <c r="P180" s="14"/>
      <c r="Q180" s="143">
        <f>VLOOKUP($C180,UAR!$C$9:$H$138,3,FALSE)</f>
        <v>414</v>
      </c>
      <c r="R180" s="143">
        <f>VLOOKUP($C180,UAR!$C$9:$H$138,4,FALSE)</f>
        <v>368</v>
      </c>
      <c r="S180" s="143">
        <f>VLOOKUP($C180,UAR!$C$9:$H$138,5,FALSE)</f>
        <v>322</v>
      </c>
      <c r="T180" s="143">
        <f>VLOOKUP($C180,UAR!$C$9:$H$138,6,FALSE)</f>
        <v>230</v>
      </c>
    </row>
    <row r="181" spans="1:20">
      <c r="A181" s="33" t="s">
        <v>707</v>
      </c>
      <c r="B181" s="33" t="s">
        <v>420</v>
      </c>
      <c r="C181" s="183" t="s">
        <v>214</v>
      </c>
      <c r="D181" s="14"/>
      <c r="E181" s="14"/>
      <c r="F181" s="14"/>
      <c r="G181" s="14"/>
      <c r="H181" s="14">
        <v>80</v>
      </c>
      <c r="I181" s="14"/>
      <c r="J181" s="14"/>
      <c r="K181" s="14">
        <v>146</v>
      </c>
      <c r="L181" s="14">
        <v>133</v>
      </c>
      <c r="M181" s="14"/>
      <c r="N181" s="14"/>
      <c r="O181" s="14"/>
      <c r="P181" s="14"/>
      <c r="Q181" s="143">
        <f>VLOOKUP($C181,UAR!$C$9:$H$138,3,FALSE)</f>
        <v>457.2</v>
      </c>
      <c r="R181" s="143">
        <f>VLOOKUP($C181,UAR!$C$9:$H$138,4,FALSE)</f>
        <v>406.40000000000003</v>
      </c>
      <c r="S181" s="143">
        <f>VLOOKUP($C181,UAR!$C$9:$H$138,5,FALSE)</f>
        <v>355.59999999999997</v>
      </c>
      <c r="T181" s="143">
        <f>VLOOKUP($C181,UAR!$C$9:$H$138,6,FALSE)</f>
        <v>254</v>
      </c>
    </row>
    <row r="182" spans="1:20">
      <c r="A182" s="33" t="s">
        <v>708</v>
      </c>
      <c r="B182" s="33" t="s">
        <v>421</v>
      </c>
      <c r="C182" s="32"/>
      <c r="D182" s="14"/>
      <c r="E182" s="14"/>
      <c r="F182" s="14"/>
      <c r="G182" s="14"/>
      <c r="H182" s="14"/>
      <c r="I182" s="14"/>
      <c r="J182" s="14"/>
      <c r="K182" s="14"/>
      <c r="L182" s="14"/>
      <c r="M182" s="14"/>
      <c r="N182" s="14"/>
      <c r="O182" s="14"/>
      <c r="P182" s="14"/>
      <c r="Q182" s="143" t="e">
        <f>VLOOKUP($C182,UAR!$C$9:$H$138,3,FALSE)</f>
        <v>#N/A</v>
      </c>
      <c r="R182" s="143" t="e">
        <f>VLOOKUP($C182,UAR!$C$9:$H$138,4,FALSE)</f>
        <v>#N/A</v>
      </c>
      <c r="S182" s="143" t="e">
        <f>VLOOKUP($C182,UAR!$C$9:$H$138,5,FALSE)</f>
        <v>#N/A</v>
      </c>
      <c r="T182" s="143" t="e">
        <f>VLOOKUP($C182,UAR!$C$9:$H$138,6,FALSE)</f>
        <v>#N/A</v>
      </c>
    </row>
    <row r="183" spans="1:20">
      <c r="A183" s="33" t="s">
        <v>709</v>
      </c>
      <c r="B183" s="33" t="s">
        <v>63</v>
      </c>
      <c r="C183" s="32"/>
      <c r="D183" s="14"/>
      <c r="E183" s="14"/>
      <c r="F183" s="14"/>
      <c r="G183" s="14"/>
      <c r="H183" s="14"/>
      <c r="I183" s="14"/>
      <c r="J183" s="14"/>
      <c r="K183" s="14"/>
      <c r="L183" s="14"/>
      <c r="M183" s="14"/>
      <c r="N183" s="14"/>
      <c r="O183" s="14"/>
      <c r="P183" s="14"/>
      <c r="Q183" s="143" t="e">
        <f>VLOOKUP($C183,UAR!$C$9:$H$138,3,FALSE)</f>
        <v>#N/A</v>
      </c>
      <c r="R183" s="143" t="e">
        <f>VLOOKUP($C183,UAR!$C$9:$H$138,4,FALSE)</f>
        <v>#N/A</v>
      </c>
      <c r="S183" s="143" t="e">
        <f>VLOOKUP($C183,UAR!$C$9:$H$138,5,FALSE)</f>
        <v>#N/A</v>
      </c>
      <c r="T183" s="143" t="e">
        <f>VLOOKUP($C183,UAR!$C$9:$H$138,6,FALSE)</f>
        <v>#N/A</v>
      </c>
    </row>
    <row r="184" spans="1:20">
      <c r="A184" s="33" t="s">
        <v>710</v>
      </c>
      <c r="B184" s="33" t="s">
        <v>422</v>
      </c>
      <c r="C184" s="69" t="s">
        <v>66</v>
      </c>
      <c r="D184" s="14"/>
      <c r="E184" s="14"/>
      <c r="F184" s="14"/>
      <c r="G184" s="14"/>
      <c r="H184" s="14"/>
      <c r="I184" s="14">
        <v>378</v>
      </c>
      <c r="J184" s="14"/>
      <c r="K184" s="14"/>
      <c r="L184" s="14"/>
      <c r="M184" s="14"/>
      <c r="N184" s="14"/>
      <c r="O184" s="14"/>
      <c r="P184" s="14" t="s">
        <v>924</v>
      </c>
      <c r="Q184" s="143">
        <f>VLOOKUP($C184,UAR!$C$9:$H$138,3,FALSE)</f>
        <v>466.2</v>
      </c>
      <c r="R184" s="143">
        <f>VLOOKUP($C184,UAR!$C$9:$H$138,4,FALSE)</f>
        <v>414.40000000000003</v>
      </c>
      <c r="S184" s="143">
        <f>VLOOKUP($C184,UAR!$C$9:$H$138,5,FALSE)</f>
        <v>362.59999999999997</v>
      </c>
      <c r="T184" s="143">
        <f>VLOOKUP($C184,UAR!$C$9:$H$138,6,FALSE)</f>
        <v>259</v>
      </c>
    </row>
    <row r="185" spans="1:20">
      <c r="A185" s="33" t="s">
        <v>711</v>
      </c>
      <c r="B185" s="147" t="s">
        <v>104</v>
      </c>
      <c r="C185" s="69" t="s">
        <v>248</v>
      </c>
      <c r="D185" s="14"/>
      <c r="E185" s="14"/>
      <c r="F185" s="14"/>
      <c r="G185" s="14"/>
      <c r="H185" s="14">
        <v>346</v>
      </c>
      <c r="I185" s="14">
        <v>372</v>
      </c>
      <c r="J185" s="14"/>
      <c r="K185" s="14">
        <v>394</v>
      </c>
      <c r="L185" s="14"/>
      <c r="M185" s="14"/>
      <c r="N185" s="14"/>
      <c r="O185" s="14"/>
      <c r="P185" s="14" t="s">
        <v>927</v>
      </c>
      <c r="Q185" s="143">
        <f>VLOOKUP($C185,UAR!$C$9:$H$138,3,FALSE)</f>
        <v>435.6</v>
      </c>
      <c r="R185" s="143">
        <f>VLOOKUP($C185,UAR!$C$9:$H$138,4,FALSE)</f>
        <v>387.20000000000005</v>
      </c>
      <c r="S185" s="143">
        <f>VLOOKUP($C185,UAR!$C$9:$H$138,5,FALSE)</f>
        <v>338.79999999999995</v>
      </c>
      <c r="T185" s="143">
        <f>VLOOKUP($C185,UAR!$C$9:$H$138,6,FALSE)</f>
        <v>242</v>
      </c>
    </row>
    <row r="186" spans="1:20">
      <c r="A186" s="33" t="s">
        <v>712</v>
      </c>
      <c r="B186" s="147" t="s">
        <v>423</v>
      </c>
      <c r="C186" s="32"/>
      <c r="D186" s="14"/>
      <c r="E186" s="14"/>
      <c r="F186" s="14"/>
      <c r="G186" s="14"/>
      <c r="H186" s="14"/>
      <c r="I186" s="14"/>
      <c r="J186" s="14"/>
      <c r="K186" s="14"/>
      <c r="L186" s="14"/>
      <c r="M186" s="14"/>
      <c r="N186" s="14"/>
      <c r="O186" s="14"/>
      <c r="P186" s="14"/>
      <c r="Q186" s="143" t="e">
        <f>VLOOKUP($C186,UAR!$C$9:$H$138,3,FALSE)</f>
        <v>#N/A</v>
      </c>
      <c r="R186" s="143" t="e">
        <f>VLOOKUP($C186,UAR!$C$9:$H$138,4,FALSE)</f>
        <v>#N/A</v>
      </c>
      <c r="S186" s="143" t="e">
        <f>VLOOKUP($C186,UAR!$C$9:$H$138,5,FALSE)</f>
        <v>#N/A</v>
      </c>
      <c r="T186" s="143" t="e">
        <f>VLOOKUP($C186,UAR!$C$9:$H$138,6,FALSE)</f>
        <v>#N/A</v>
      </c>
    </row>
    <row r="187" spans="1:20">
      <c r="A187" s="33" t="s">
        <v>713</v>
      </c>
      <c r="B187" s="149" t="s">
        <v>424</v>
      </c>
      <c r="C187" s="148"/>
      <c r="D187" s="14"/>
      <c r="E187" s="14"/>
      <c r="F187" s="14"/>
      <c r="G187" s="14"/>
      <c r="H187" s="14"/>
      <c r="I187" s="14"/>
      <c r="J187" s="14"/>
      <c r="K187" s="14"/>
      <c r="L187" s="14"/>
      <c r="M187" s="14"/>
      <c r="N187" s="14"/>
      <c r="O187" s="14"/>
      <c r="P187" s="14"/>
      <c r="Q187" s="143" t="e">
        <f>VLOOKUP($C187,UAR!$C$9:$H$138,3,FALSE)</f>
        <v>#N/A</v>
      </c>
      <c r="R187" s="143" t="e">
        <f>VLOOKUP($C187,UAR!$C$9:$H$138,4,FALSE)</f>
        <v>#N/A</v>
      </c>
      <c r="S187" s="143" t="e">
        <f>VLOOKUP($C187,UAR!$C$9:$H$138,5,FALSE)</f>
        <v>#N/A</v>
      </c>
      <c r="T187" s="143" t="e">
        <f>VLOOKUP($C187,UAR!$C$9:$H$138,6,FALSE)</f>
        <v>#N/A</v>
      </c>
    </row>
    <row r="188" spans="1:20">
      <c r="A188" s="33" t="s">
        <v>714</v>
      </c>
      <c r="B188" s="149" t="s">
        <v>425</v>
      </c>
      <c r="C188" s="69" t="s">
        <v>66</v>
      </c>
      <c r="D188" s="14"/>
      <c r="E188" s="14"/>
      <c r="F188" s="14"/>
      <c r="G188" s="14">
        <v>296</v>
      </c>
      <c r="H188" s="14"/>
      <c r="I188" s="14"/>
      <c r="J188" s="14"/>
      <c r="K188" s="14"/>
      <c r="L188" s="14"/>
      <c r="M188" s="14"/>
      <c r="N188" s="14"/>
      <c r="O188" s="14"/>
      <c r="P188" s="14" t="s">
        <v>914</v>
      </c>
      <c r="Q188" s="143">
        <f>VLOOKUP($C188,UAR!$C$9:$H$138,3,FALSE)</f>
        <v>466.2</v>
      </c>
      <c r="R188" s="143">
        <f>VLOOKUP($C188,UAR!$C$9:$H$138,4,FALSE)</f>
        <v>414.40000000000003</v>
      </c>
      <c r="S188" s="143">
        <f>VLOOKUP($C188,UAR!$C$9:$H$138,5,FALSE)</f>
        <v>362.59999999999997</v>
      </c>
      <c r="T188" s="143">
        <f>VLOOKUP($C188,UAR!$C$9:$H$138,6,FALSE)</f>
        <v>259</v>
      </c>
    </row>
    <row r="189" spans="1:20">
      <c r="A189" s="33" t="s">
        <v>715</v>
      </c>
      <c r="B189" s="149" t="s">
        <v>426</v>
      </c>
      <c r="C189" s="69" t="s">
        <v>254</v>
      </c>
      <c r="D189" s="14"/>
      <c r="E189" s="14"/>
      <c r="F189" s="14"/>
      <c r="G189" s="14">
        <v>276</v>
      </c>
      <c r="H189" s="14">
        <v>332</v>
      </c>
      <c r="I189" s="14"/>
      <c r="J189" s="14"/>
      <c r="K189" s="14"/>
      <c r="L189" s="14"/>
      <c r="M189" s="14"/>
      <c r="N189" s="14"/>
      <c r="O189" s="14"/>
      <c r="P189" s="14" t="s">
        <v>7</v>
      </c>
      <c r="Q189" s="143">
        <f>VLOOKUP($C189,UAR!$C$9:$H$138,3,FALSE)</f>
        <v>435.6</v>
      </c>
      <c r="R189" s="143">
        <f>VLOOKUP($C189,UAR!$C$9:$H$138,4,FALSE)</f>
        <v>387.20000000000005</v>
      </c>
      <c r="S189" s="143">
        <f>VLOOKUP($C189,UAR!$C$9:$H$138,5,FALSE)</f>
        <v>338.79999999999995</v>
      </c>
      <c r="T189" s="143">
        <f>VLOOKUP($C189,UAR!$C$9:$H$138,6,FALSE)</f>
        <v>242</v>
      </c>
    </row>
    <row r="190" spans="1:20">
      <c r="A190" s="33" t="s">
        <v>716</v>
      </c>
      <c r="B190" s="193" t="s">
        <v>84</v>
      </c>
      <c r="C190" s="69" t="s">
        <v>66</v>
      </c>
      <c r="D190" s="14"/>
      <c r="E190" s="14"/>
      <c r="F190" s="14"/>
      <c r="G190" s="14">
        <v>352</v>
      </c>
      <c r="H190" s="14">
        <v>346</v>
      </c>
      <c r="I190" s="14">
        <v>382</v>
      </c>
      <c r="J190" s="14"/>
      <c r="K190" s="14"/>
      <c r="L190" s="14"/>
      <c r="M190" s="14"/>
      <c r="N190" s="14"/>
      <c r="O190" s="14"/>
      <c r="P190" s="14" t="s">
        <v>937</v>
      </c>
      <c r="Q190" s="143">
        <f>VLOOKUP($C190,UAR!$C$9:$H$138,3,FALSE)</f>
        <v>466.2</v>
      </c>
      <c r="R190" s="143">
        <f>VLOOKUP($C190,UAR!$C$9:$H$138,4,FALSE)</f>
        <v>414.40000000000003</v>
      </c>
      <c r="S190" s="143">
        <f>VLOOKUP($C190,UAR!$C$9:$H$138,5,FALSE)</f>
        <v>362.59999999999997</v>
      </c>
      <c r="T190" s="143">
        <f>VLOOKUP($C190,UAR!$C$9:$H$138,6,FALSE)</f>
        <v>259</v>
      </c>
    </row>
    <row r="191" spans="1:20">
      <c r="A191" s="33" t="s">
        <v>716</v>
      </c>
      <c r="B191" s="193" t="s">
        <v>84</v>
      </c>
      <c r="C191" s="69" t="s">
        <v>275</v>
      </c>
      <c r="D191" s="14"/>
      <c r="E191" s="14"/>
      <c r="F191" s="14"/>
      <c r="G191" s="14"/>
      <c r="H191" s="14"/>
      <c r="I191" s="14"/>
      <c r="J191" s="14"/>
      <c r="K191" s="14"/>
      <c r="L191" s="14"/>
      <c r="M191" s="14">
        <v>276</v>
      </c>
      <c r="N191" s="14"/>
      <c r="O191" s="14"/>
      <c r="P191" s="14" t="s">
        <v>914</v>
      </c>
      <c r="Q191" s="143">
        <f>VLOOKUP($C191,UAR!$C$9:$H$138,3,FALSE)</f>
        <v>435.6</v>
      </c>
      <c r="R191" s="143">
        <f>VLOOKUP($C191,UAR!$C$9:$H$138,4,FALSE)</f>
        <v>387.20000000000005</v>
      </c>
      <c r="S191" s="143">
        <f>VLOOKUP($C191,UAR!$C$9:$H$138,5,FALSE)</f>
        <v>338.79999999999995</v>
      </c>
      <c r="T191" s="143">
        <f>VLOOKUP($C191,UAR!$C$9:$H$138,6,FALSE)</f>
        <v>242</v>
      </c>
    </row>
    <row r="192" spans="1:20">
      <c r="A192" s="33" t="s">
        <v>717</v>
      </c>
      <c r="B192" s="149" t="s">
        <v>427</v>
      </c>
      <c r="C192" s="148"/>
      <c r="D192" s="14"/>
      <c r="E192" s="14"/>
      <c r="F192" s="14"/>
      <c r="G192" s="14"/>
      <c r="H192" s="14"/>
      <c r="I192" s="14"/>
      <c r="J192" s="14"/>
      <c r="K192" s="14"/>
      <c r="L192" s="14"/>
      <c r="M192" s="14"/>
      <c r="N192" s="14"/>
      <c r="O192" s="14"/>
      <c r="P192" s="14"/>
      <c r="Q192" s="143" t="e">
        <f>VLOOKUP($C192,UAR!$C$9:$H$138,3,FALSE)</f>
        <v>#N/A</v>
      </c>
      <c r="R192" s="143" t="e">
        <f>VLOOKUP($C192,UAR!$C$9:$H$138,4,FALSE)</f>
        <v>#N/A</v>
      </c>
      <c r="S192" s="143" t="e">
        <f>VLOOKUP($C192,UAR!$C$9:$H$138,5,FALSE)</f>
        <v>#N/A</v>
      </c>
      <c r="T192" s="143" t="e">
        <f>VLOOKUP($C192,UAR!$C$9:$H$138,6,FALSE)</f>
        <v>#N/A</v>
      </c>
    </row>
    <row r="193" spans="1:20">
      <c r="A193" s="33" t="s">
        <v>718</v>
      </c>
      <c r="B193" s="149" t="s">
        <v>428</v>
      </c>
      <c r="C193" s="148"/>
      <c r="D193" s="14"/>
      <c r="E193" s="14"/>
      <c r="F193" s="14"/>
      <c r="G193" s="14"/>
      <c r="H193" s="14"/>
      <c r="I193" s="14"/>
      <c r="J193" s="14"/>
      <c r="K193" s="14"/>
      <c r="L193" s="14"/>
      <c r="M193" s="14"/>
      <c r="N193" s="14"/>
      <c r="O193" s="14"/>
      <c r="P193" s="14"/>
      <c r="Q193" s="143" t="e">
        <f>VLOOKUP($C193,UAR!$C$9:$H$138,3,FALSE)</f>
        <v>#N/A</v>
      </c>
      <c r="R193" s="143" t="e">
        <f>VLOOKUP($C193,UAR!$C$9:$H$138,4,FALSE)</f>
        <v>#N/A</v>
      </c>
      <c r="S193" s="143" t="e">
        <f>VLOOKUP($C193,UAR!$C$9:$H$138,5,FALSE)</f>
        <v>#N/A</v>
      </c>
      <c r="T193" s="143" t="e">
        <f>VLOOKUP($C193,UAR!$C$9:$H$138,6,FALSE)</f>
        <v>#N/A</v>
      </c>
    </row>
    <row r="194" spans="1:20">
      <c r="A194" s="33" t="s">
        <v>719</v>
      </c>
      <c r="B194" s="147" t="s">
        <v>429</v>
      </c>
      <c r="C194" s="148"/>
      <c r="D194" s="14"/>
      <c r="E194" s="14"/>
      <c r="F194" s="14"/>
      <c r="G194" s="14"/>
      <c r="H194" s="14"/>
      <c r="I194" s="14"/>
      <c r="J194" s="14"/>
      <c r="K194" s="14"/>
      <c r="L194" s="14"/>
      <c r="M194" s="14"/>
      <c r="N194" s="14"/>
      <c r="O194" s="14"/>
      <c r="P194" s="14"/>
      <c r="Q194" s="143" t="e">
        <f>VLOOKUP($C194,UAR!$C$9:$H$138,3,FALSE)</f>
        <v>#N/A</v>
      </c>
      <c r="R194" s="143" t="e">
        <f>VLOOKUP($C194,UAR!$C$9:$H$138,4,FALSE)</f>
        <v>#N/A</v>
      </c>
      <c r="S194" s="143" t="e">
        <f>VLOOKUP($C194,UAR!$C$9:$H$138,5,FALSE)</f>
        <v>#N/A</v>
      </c>
      <c r="T194" s="143" t="e">
        <f>VLOOKUP($C194,UAR!$C$9:$H$138,6,FALSE)</f>
        <v>#N/A</v>
      </c>
    </row>
    <row r="195" spans="1:20">
      <c r="A195" s="33" t="s">
        <v>720</v>
      </c>
      <c r="B195" s="147" t="s">
        <v>430</v>
      </c>
      <c r="C195" s="148"/>
      <c r="D195" s="14"/>
      <c r="E195" s="14"/>
      <c r="F195" s="14"/>
      <c r="G195" s="14"/>
      <c r="H195" s="14"/>
      <c r="I195" s="14"/>
      <c r="J195" s="14"/>
      <c r="K195" s="14"/>
      <c r="L195" s="14"/>
      <c r="M195" s="14"/>
      <c r="N195" s="14"/>
      <c r="O195" s="14"/>
      <c r="P195" s="14"/>
      <c r="Q195" s="143" t="e">
        <f>VLOOKUP($C195,UAR!$C$9:$H$138,3,FALSE)</f>
        <v>#N/A</v>
      </c>
      <c r="R195" s="143" t="e">
        <f>VLOOKUP($C195,UAR!$C$9:$H$138,4,FALSE)</f>
        <v>#N/A</v>
      </c>
      <c r="S195" s="143" t="e">
        <f>VLOOKUP($C195,UAR!$C$9:$H$138,5,FALSE)</f>
        <v>#N/A</v>
      </c>
      <c r="T195" s="143" t="e">
        <f>VLOOKUP($C195,UAR!$C$9:$H$138,6,FALSE)</f>
        <v>#N/A</v>
      </c>
    </row>
    <row r="196" spans="1:20">
      <c r="A196" s="33" t="s">
        <v>721</v>
      </c>
      <c r="B196" s="147" t="s">
        <v>431</v>
      </c>
      <c r="C196" s="148"/>
      <c r="D196" s="14"/>
      <c r="E196" s="14"/>
      <c r="F196" s="14"/>
      <c r="G196" s="14"/>
      <c r="H196" s="14"/>
      <c r="I196" s="14"/>
      <c r="J196" s="14"/>
      <c r="K196" s="14"/>
      <c r="L196" s="14"/>
      <c r="M196" s="14"/>
      <c r="N196" s="14"/>
      <c r="O196" s="14"/>
      <c r="P196" s="14"/>
      <c r="Q196" s="143" t="e">
        <f>VLOOKUP($C196,UAR!$C$9:$H$138,3,FALSE)</f>
        <v>#N/A</v>
      </c>
      <c r="R196" s="143" t="e">
        <f>VLOOKUP($C196,UAR!$C$9:$H$138,4,FALSE)</f>
        <v>#N/A</v>
      </c>
      <c r="S196" s="143" t="e">
        <f>VLOOKUP($C196,UAR!$C$9:$H$138,5,FALSE)</f>
        <v>#N/A</v>
      </c>
      <c r="T196" s="143" t="e">
        <f>VLOOKUP($C196,UAR!$C$9:$H$138,6,FALSE)</f>
        <v>#N/A</v>
      </c>
    </row>
    <row r="197" spans="1:20">
      <c r="A197" s="33" t="s">
        <v>722</v>
      </c>
      <c r="B197" s="147" t="s">
        <v>432</v>
      </c>
      <c r="C197" s="148"/>
      <c r="D197" s="14"/>
      <c r="E197" s="14"/>
      <c r="F197" s="14"/>
      <c r="G197" s="14"/>
      <c r="H197" s="14"/>
      <c r="I197" s="14"/>
      <c r="J197" s="14"/>
      <c r="K197" s="14"/>
      <c r="L197" s="14"/>
      <c r="M197" s="14"/>
      <c r="N197" s="14"/>
      <c r="O197" s="14"/>
      <c r="P197" s="14"/>
      <c r="Q197" s="143" t="e">
        <f>VLOOKUP($C197,UAR!$C$9:$H$138,3,FALSE)</f>
        <v>#N/A</v>
      </c>
      <c r="R197" s="143" t="e">
        <f>VLOOKUP($C197,UAR!$C$9:$H$138,4,FALSE)</f>
        <v>#N/A</v>
      </c>
      <c r="S197" s="143" t="e">
        <f>VLOOKUP($C197,UAR!$C$9:$H$138,5,FALSE)</f>
        <v>#N/A</v>
      </c>
      <c r="T197" s="143" t="e">
        <f>VLOOKUP($C197,UAR!$C$9:$H$138,6,FALSE)</f>
        <v>#N/A</v>
      </c>
    </row>
    <row r="198" spans="1:20">
      <c r="A198" s="33" t="s">
        <v>723</v>
      </c>
      <c r="B198" s="147" t="s">
        <v>433</v>
      </c>
      <c r="C198" s="148"/>
      <c r="D198" s="14"/>
      <c r="E198" s="14"/>
      <c r="F198" s="14"/>
      <c r="G198" s="14"/>
      <c r="H198" s="14"/>
      <c r="I198" s="14"/>
      <c r="J198" s="14"/>
      <c r="K198" s="14"/>
      <c r="L198" s="14"/>
      <c r="M198" s="14"/>
      <c r="N198" s="14"/>
      <c r="O198" s="14"/>
      <c r="P198" s="14"/>
      <c r="Q198" s="143" t="e">
        <f>VLOOKUP($C198,UAR!$C$9:$H$138,3,FALSE)</f>
        <v>#N/A</v>
      </c>
      <c r="R198" s="143" t="e">
        <f>VLOOKUP($C198,UAR!$C$9:$H$138,4,FALSE)</f>
        <v>#N/A</v>
      </c>
      <c r="S198" s="143" t="e">
        <f>VLOOKUP($C198,UAR!$C$9:$H$138,5,FALSE)</f>
        <v>#N/A</v>
      </c>
      <c r="T198" s="143" t="e">
        <f>VLOOKUP($C198,UAR!$C$9:$H$138,6,FALSE)</f>
        <v>#N/A</v>
      </c>
    </row>
    <row r="199" spans="1:20">
      <c r="A199" s="33" t="s">
        <v>724</v>
      </c>
      <c r="B199" s="147" t="s">
        <v>434</v>
      </c>
      <c r="C199" s="148"/>
      <c r="D199" s="14"/>
      <c r="E199" s="14"/>
      <c r="F199" s="14"/>
      <c r="G199" s="14"/>
      <c r="H199" s="14"/>
      <c r="I199" s="14"/>
      <c r="J199" s="14"/>
      <c r="K199" s="14"/>
      <c r="L199" s="14"/>
      <c r="M199" s="14"/>
      <c r="N199" s="14"/>
      <c r="O199" s="14"/>
      <c r="P199" s="14"/>
      <c r="Q199" s="143" t="e">
        <f>VLOOKUP($C199,UAR!$C$9:$H$138,3,FALSE)</f>
        <v>#N/A</v>
      </c>
      <c r="R199" s="143" t="e">
        <f>VLOOKUP($C199,UAR!$C$9:$H$138,4,FALSE)</f>
        <v>#N/A</v>
      </c>
      <c r="S199" s="143" t="e">
        <f>VLOOKUP($C199,UAR!$C$9:$H$138,5,FALSE)</f>
        <v>#N/A</v>
      </c>
      <c r="T199" s="143" t="e">
        <f>VLOOKUP($C199,UAR!$C$9:$H$138,6,FALSE)</f>
        <v>#N/A</v>
      </c>
    </row>
    <row r="200" spans="1:20">
      <c r="A200" s="33" t="s">
        <v>725</v>
      </c>
      <c r="B200" s="147" t="s">
        <v>435</v>
      </c>
      <c r="C200" s="148"/>
      <c r="D200" s="14"/>
      <c r="E200" s="14"/>
      <c r="F200" s="14"/>
      <c r="G200" s="14"/>
      <c r="H200" s="14"/>
      <c r="I200" s="14"/>
      <c r="J200" s="14"/>
      <c r="K200" s="14"/>
      <c r="L200" s="14"/>
      <c r="M200" s="14"/>
      <c r="N200" s="14"/>
      <c r="O200" s="14"/>
      <c r="P200" s="14"/>
      <c r="Q200" s="143" t="e">
        <f>VLOOKUP($C200,UAR!$C$9:$H$138,3,FALSE)</f>
        <v>#N/A</v>
      </c>
      <c r="R200" s="143" t="e">
        <f>VLOOKUP($C200,UAR!$C$9:$H$138,4,FALSE)</f>
        <v>#N/A</v>
      </c>
      <c r="S200" s="143" t="e">
        <f>VLOOKUP($C200,UAR!$C$9:$H$138,5,FALSE)</f>
        <v>#N/A</v>
      </c>
      <c r="T200" s="143" t="e">
        <f>VLOOKUP($C200,UAR!$C$9:$H$138,6,FALSE)</f>
        <v>#N/A</v>
      </c>
    </row>
    <row r="201" spans="1:20">
      <c r="A201" s="33" t="s">
        <v>726</v>
      </c>
      <c r="B201" s="147" t="s">
        <v>436</v>
      </c>
      <c r="C201" s="148"/>
      <c r="D201" s="14"/>
      <c r="E201" s="14"/>
      <c r="F201" s="14"/>
      <c r="G201" s="14"/>
      <c r="H201" s="14"/>
      <c r="I201" s="14"/>
      <c r="J201" s="14"/>
      <c r="K201" s="14"/>
      <c r="L201" s="14"/>
      <c r="M201" s="14"/>
      <c r="N201" s="14"/>
      <c r="O201" s="14"/>
      <c r="P201" s="14"/>
      <c r="Q201" s="143" t="e">
        <f>VLOOKUP($C201,UAR!$C$9:$H$138,3,FALSE)</f>
        <v>#N/A</v>
      </c>
      <c r="R201" s="143" t="e">
        <f>VLOOKUP($C201,UAR!$C$9:$H$138,4,FALSE)</f>
        <v>#N/A</v>
      </c>
      <c r="S201" s="143" t="e">
        <f>VLOOKUP($C201,UAR!$C$9:$H$138,5,FALSE)</f>
        <v>#N/A</v>
      </c>
      <c r="T201" s="143" t="e">
        <f>VLOOKUP($C201,UAR!$C$9:$H$138,6,FALSE)</f>
        <v>#N/A</v>
      </c>
    </row>
    <row r="202" spans="1:20">
      <c r="A202" s="33" t="s">
        <v>727</v>
      </c>
      <c r="B202" s="33" t="s">
        <v>64</v>
      </c>
      <c r="C202" s="148"/>
      <c r="D202" s="14"/>
      <c r="E202" s="14"/>
      <c r="F202" s="14"/>
      <c r="G202" s="14"/>
      <c r="H202" s="14"/>
      <c r="I202" s="14"/>
      <c r="J202" s="14"/>
      <c r="K202" s="14"/>
      <c r="L202" s="14"/>
      <c r="M202" s="14"/>
      <c r="N202" s="14"/>
      <c r="O202" s="14"/>
      <c r="P202" s="14"/>
      <c r="Q202" s="143" t="e">
        <f>VLOOKUP($C202,UAR!$C$9:$H$138,3,FALSE)</f>
        <v>#N/A</v>
      </c>
      <c r="R202" s="143" t="e">
        <f>VLOOKUP($C202,UAR!$C$9:$H$138,4,FALSE)</f>
        <v>#N/A</v>
      </c>
      <c r="S202" s="143" t="e">
        <f>VLOOKUP($C202,UAR!$C$9:$H$138,5,FALSE)</f>
        <v>#N/A</v>
      </c>
      <c r="T202" s="143" t="e">
        <f>VLOOKUP($C202,UAR!$C$9:$H$138,6,FALSE)</f>
        <v>#N/A</v>
      </c>
    </row>
    <row r="203" spans="1:20">
      <c r="A203" s="33" t="s">
        <v>728</v>
      </c>
      <c r="B203" s="33" t="s">
        <v>437</v>
      </c>
      <c r="C203" s="148"/>
      <c r="D203" s="14"/>
      <c r="E203" s="14"/>
      <c r="F203" s="14"/>
      <c r="G203" s="14"/>
      <c r="H203" s="14"/>
      <c r="I203" s="14"/>
      <c r="J203" s="14"/>
      <c r="K203" s="14"/>
      <c r="L203" s="14"/>
      <c r="M203" s="14"/>
      <c r="N203" s="14"/>
      <c r="O203" s="14"/>
      <c r="P203" s="14"/>
      <c r="Q203" s="143" t="e">
        <f>VLOOKUP($C203,UAR!$C$9:$H$138,3,FALSE)</f>
        <v>#N/A</v>
      </c>
      <c r="R203" s="143" t="e">
        <f>VLOOKUP($C203,UAR!$C$9:$H$138,4,FALSE)</f>
        <v>#N/A</v>
      </c>
      <c r="S203" s="143" t="e">
        <f>VLOOKUP($C203,UAR!$C$9:$H$138,5,FALSE)</f>
        <v>#N/A</v>
      </c>
      <c r="T203" s="143" t="e">
        <f>VLOOKUP($C203,UAR!$C$9:$H$138,6,FALSE)</f>
        <v>#N/A</v>
      </c>
    </row>
    <row r="204" spans="1:20">
      <c r="A204" s="33" t="s">
        <v>729</v>
      </c>
      <c r="B204" s="33" t="s">
        <v>438</v>
      </c>
      <c r="C204" s="148"/>
      <c r="D204" s="14"/>
      <c r="E204" s="14"/>
      <c r="F204" s="14"/>
      <c r="G204" s="14"/>
      <c r="H204" s="14"/>
      <c r="I204" s="14"/>
      <c r="J204" s="14"/>
      <c r="K204" s="14"/>
      <c r="L204" s="14"/>
      <c r="M204" s="14"/>
      <c r="N204" s="14"/>
      <c r="O204" s="14"/>
      <c r="P204" s="14"/>
      <c r="Q204" s="143" t="e">
        <f>VLOOKUP($C204,UAR!$C$9:$H$138,3,FALSE)</f>
        <v>#N/A</v>
      </c>
      <c r="R204" s="143" t="e">
        <f>VLOOKUP($C204,UAR!$C$9:$H$138,4,FALSE)</f>
        <v>#N/A</v>
      </c>
      <c r="S204" s="143" t="e">
        <f>VLOOKUP($C204,UAR!$C$9:$H$138,5,FALSE)</f>
        <v>#N/A</v>
      </c>
      <c r="T204" s="143" t="e">
        <f>VLOOKUP($C204,UAR!$C$9:$H$138,6,FALSE)</f>
        <v>#N/A</v>
      </c>
    </row>
    <row r="205" spans="1:20">
      <c r="A205" s="33" t="s">
        <v>730</v>
      </c>
      <c r="B205" s="33" t="s">
        <v>439</v>
      </c>
      <c r="C205" s="32"/>
      <c r="D205" s="14"/>
      <c r="E205" s="14"/>
      <c r="F205" s="14"/>
      <c r="G205" s="14"/>
      <c r="H205" s="14"/>
      <c r="I205" s="14"/>
      <c r="J205" s="14"/>
      <c r="K205" s="14"/>
      <c r="L205" s="14"/>
      <c r="M205" s="14"/>
      <c r="N205" s="14"/>
      <c r="O205" s="14"/>
      <c r="P205" s="14"/>
      <c r="Q205" s="143" t="e">
        <f>VLOOKUP($C205,UAR!$C$9:$H$138,3,FALSE)</f>
        <v>#N/A</v>
      </c>
      <c r="R205" s="143" t="e">
        <f>VLOOKUP($C205,UAR!$C$9:$H$138,4,FALSE)</f>
        <v>#N/A</v>
      </c>
      <c r="S205" s="143" t="e">
        <f>VLOOKUP($C205,UAR!$C$9:$H$138,5,FALSE)</f>
        <v>#N/A</v>
      </c>
      <c r="T205" s="143" t="e">
        <f>VLOOKUP($C205,UAR!$C$9:$H$138,6,FALSE)</f>
        <v>#N/A</v>
      </c>
    </row>
    <row r="206" spans="1:20">
      <c r="A206" s="33" t="s">
        <v>731</v>
      </c>
      <c r="B206" s="33" t="s">
        <v>150</v>
      </c>
      <c r="C206" s="148" t="s">
        <v>85</v>
      </c>
      <c r="D206" s="14"/>
      <c r="E206" s="14"/>
      <c r="F206" s="14"/>
      <c r="G206" s="14"/>
      <c r="H206" s="14"/>
      <c r="I206" s="14">
        <v>488</v>
      </c>
      <c r="J206" s="14"/>
      <c r="K206" s="14"/>
      <c r="L206" s="14"/>
      <c r="M206" s="14"/>
      <c r="N206" s="14"/>
      <c r="O206" s="14"/>
      <c r="P206" s="14" t="s">
        <v>918</v>
      </c>
      <c r="Q206" s="143">
        <f>VLOOKUP($C206,UAR!$C$9:$H$138,3,FALSE)</f>
        <v>469.8</v>
      </c>
      <c r="R206" s="143">
        <f>VLOOKUP($C206,UAR!$C$9:$H$138,4,FALSE)</f>
        <v>417.6</v>
      </c>
      <c r="S206" s="143">
        <f>VLOOKUP($C206,UAR!$C$9:$H$138,5,FALSE)</f>
        <v>365.4</v>
      </c>
      <c r="T206" s="143">
        <f>VLOOKUP($C206,UAR!$C$9:$H$138,6,FALSE)</f>
        <v>261</v>
      </c>
    </row>
    <row r="207" spans="1:20">
      <c r="A207" s="33" t="s">
        <v>732</v>
      </c>
      <c r="B207" s="33" t="s">
        <v>440</v>
      </c>
      <c r="C207" s="14"/>
      <c r="D207" s="14"/>
      <c r="E207" s="14"/>
      <c r="F207" s="14"/>
      <c r="G207" s="14"/>
      <c r="H207" s="14"/>
      <c r="I207" s="14"/>
      <c r="J207" s="14"/>
      <c r="K207" s="14"/>
      <c r="L207" s="14"/>
      <c r="M207" s="14"/>
      <c r="N207" s="14"/>
      <c r="O207" s="14"/>
      <c r="P207" s="14"/>
      <c r="Q207" s="143" t="e">
        <f>VLOOKUP($C207,UAR!$C$9:$H$138,3,FALSE)</f>
        <v>#N/A</v>
      </c>
      <c r="R207" s="143" t="e">
        <f>VLOOKUP($C207,UAR!$C$9:$H$138,4,FALSE)</f>
        <v>#N/A</v>
      </c>
      <c r="S207" s="143" t="e">
        <f>VLOOKUP($C207,UAR!$C$9:$H$138,5,FALSE)</f>
        <v>#N/A</v>
      </c>
      <c r="T207" s="143" t="e">
        <f>VLOOKUP($C207,UAR!$C$9:$H$138,6,FALSE)</f>
        <v>#N/A</v>
      </c>
    </row>
    <row r="208" spans="1:20">
      <c r="A208" s="33" t="s">
        <v>733</v>
      </c>
      <c r="B208" s="33" t="s">
        <v>441</v>
      </c>
      <c r="C208" s="14"/>
      <c r="D208" s="14"/>
      <c r="E208" s="14"/>
      <c r="F208" s="14"/>
      <c r="G208" s="14"/>
      <c r="H208" s="14"/>
      <c r="I208" s="14"/>
      <c r="J208" s="14"/>
      <c r="K208" s="14"/>
      <c r="L208" s="14"/>
      <c r="M208" s="14"/>
      <c r="N208" s="14"/>
      <c r="O208" s="14"/>
      <c r="P208" s="14"/>
      <c r="Q208" s="143" t="e">
        <f>VLOOKUP($C208,UAR!$C$9:$H$138,3,FALSE)</f>
        <v>#N/A</v>
      </c>
      <c r="R208" s="143" t="e">
        <f>VLOOKUP($C208,UAR!$C$9:$H$138,4,FALSE)</f>
        <v>#N/A</v>
      </c>
      <c r="S208" s="143" t="e">
        <f>VLOOKUP($C208,UAR!$C$9:$H$138,5,FALSE)</f>
        <v>#N/A</v>
      </c>
      <c r="T208" s="143" t="e">
        <f>VLOOKUP($C208,UAR!$C$9:$H$138,6,FALSE)</f>
        <v>#N/A</v>
      </c>
    </row>
    <row r="209" spans="1:20">
      <c r="A209" s="33" t="s">
        <v>734</v>
      </c>
      <c r="B209" s="33" t="s">
        <v>442</v>
      </c>
      <c r="C209" s="32"/>
      <c r="D209" s="14"/>
      <c r="E209" s="14"/>
      <c r="F209" s="14"/>
      <c r="G209" s="14"/>
      <c r="H209" s="14"/>
      <c r="I209" s="14"/>
      <c r="J209" s="14"/>
      <c r="K209" s="14"/>
      <c r="L209" s="14"/>
      <c r="M209" s="14"/>
      <c r="N209" s="14"/>
      <c r="O209" s="14"/>
      <c r="P209" s="14"/>
      <c r="Q209" s="143" t="e">
        <f>VLOOKUP($C209,UAR!$C$9:$H$138,3,FALSE)</f>
        <v>#N/A</v>
      </c>
      <c r="R209" s="143" t="e">
        <f>VLOOKUP($C209,UAR!$C$9:$H$138,4,FALSE)</f>
        <v>#N/A</v>
      </c>
      <c r="S209" s="143" t="e">
        <f>VLOOKUP($C209,UAR!$C$9:$H$138,5,FALSE)</f>
        <v>#N/A</v>
      </c>
      <c r="T209" s="143" t="e">
        <f>VLOOKUP($C209,UAR!$C$9:$H$138,6,FALSE)</f>
        <v>#N/A</v>
      </c>
    </row>
    <row r="210" spans="1:20">
      <c r="A210" s="33" t="s">
        <v>735</v>
      </c>
      <c r="B210" s="33" t="s">
        <v>443</v>
      </c>
      <c r="C210" s="32"/>
      <c r="D210" s="14"/>
      <c r="E210" s="14"/>
      <c r="F210" s="14"/>
      <c r="G210" s="14"/>
      <c r="H210" s="14"/>
      <c r="I210" s="14"/>
      <c r="J210" s="14"/>
      <c r="K210" s="14"/>
      <c r="L210" s="14"/>
      <c r="M210" s="14"/>
      <c r="N210" s="14"/>
      <c r="O210" s="14"/>
      <c r="P210" s="14"/>
      <c r="Q210" s="143" t="e">
        <f>VLOOKUP($C210,UAR!$C$9:$H$138,3,FALSE)</f>
        <v>#N/A</v>
      </c>
      <c r="R210" s="143" t="e">
        <f>VLOOKUP($C210,UAR!$C$9:$H$138,4,FALSE)</f>
        <v>#N/A</v>
      </c>
      <c r="S210" s="143" t="e">
        <f>VLOOKUP($C210,UAR!$C$9:$H$138,5,FALSE)</f>
        <v>#N/A</v>
      </c>
      <c r="T210" s="143" t="e">
        <f>VLOOKUP($C210,UAR!$C$9:$H$138,6,FALSE)</f>
        <v>#N/A</v>
      </c>
    </row>
    <row r="211" spans="1:20">
      <c r="A211" s="33" t="s">
        <v>736</v>
      </c>
      <c r="B211" s="33" t="s">
        <v>444</v>
      </c>
      <c r="C211" s="32"/>
      <c r="D211" s="14"/>
      <c r="E211" s="14"/>
      <c r="F211" s="14"/>
      <c r="G211" s="14"/>
      <c r="H211" s="14"/>
      <c r="I211" s="14"/>
      <c r="J211" s="14"/>
      <c r="K211" s="14"/>
      <c r="L211" s="14"/>
      <c r="M211" s="14"/>
      <c r="N211" s="14"/>
      <c r="O211" s="14"/>
      <c r="P211" s="14"/>
      <c r="Q211" s="143" t="e">
        <f>VLOOKUP($C211,UAR!$C$9:$H$138,3,FALSE)</f>
        <v>#N/A</v>
      </c>
      <c r="R211" s="143" t="e">
        <f>VLOOKUP($C211,UAR!$C$9:$H$138,4,FALSE)</f>
        <v>#N/A</v>
      </c>
      <c r="S211" s="143" t="e">
        <f>VLOOKUP($C211,UAR!$C$9:$H$138,5,FALSE)</f>
        <v>#N/A</v>
      </c>
      <c r="T211" s="143" t="e">
        <f>VLOOKUP($C211,UAR!$C$9:$H$138,6,FALSE)</f>
        <v>#N/A</v>
      </c>
    </row>
    <row r="212" spans="1:20">
      <c r="A212" s="33" t="s">
        <v>737</v>
      </c>
      <c r="B212" s="33" t="s">
        <v>93</v>
      </c>
      <c r="C212" s="32" t="s">
        <v>247</v>
      </c>
      <c r="D212" s="14"/>
      <c r="E212" s="14">
        <v>170</v>
      </c>
      <c r="F212" s="14"/>
      <c r="G212" s="14"/>
      <c r="H212" s="14">
        <v>178</v>
      </c>
      <c r="I212" s="14"/>
      <c r="J212" s="14"/>
      <c r="K212" s="14"/>
      <c r="L212" s="14"/>
      <c r="M212" s="14"/>
      <c r="N212" s="14"/>
      <c r="O212" s="14"/>
      <c r="P212" s="14" t="s">
        <v>916</v>
      </c>
      <c r="Q212" s="143">
        <f>VLOOKUP($C212,UAR!$C$9:$H$138,3,FALSE)</f>
        <v>226.8</v>
      </c>
      <c r="R212" s="143">
        <f>VLOOKUP($C212,UAR!$C$9:$H$138,4,FALSE)</f>
        <v>201.60000000000002</v>
      </c>
      <c r="S212" s="143">
        <f>VLOOKUP($C212,UAR!$C$9:$H$138,5,FALSE)</f>
        <v>176.39999999999998</v>
      </c>
      <c r="T212" s="143">
        <f>VLOOKUP($C212,UAR!$C$9:$H$138,6,FALSE)</f>
        <v>126</v>
      </c>
    </row>
    <row r="213" spans="1:20">
      <c r="A213" s="33" t="s">
        <v>738</v>
      </c>
      <c r="B213" s="33" t="s">
        <v>445</v>
      </c>
      <c r="C213" s="32"/>
      <c r="D213" s="14"/>
      <c r="E213" s="14"/>
      <c r="F213" s="14"/>
      <c r="G213" s="14"/>
      <c r="H213" s="14"/>
      <c r="I213" s="14"/>
      <c r="J213" s="14"/>
      <c r="K213" s="14"/>
      <c r="L213" s="14"/>
      <c r="M213" s="14"/>
      <c r="N213" s="14"/>
      <c r="O213" s="14"/>
      <c r="P213" s="14"/>
      <c r="Q213" s="143" t="e">
        <f>VLOOKUP($C213,UAR!$C$9:$H$138,3,FALSE)</f>
        <v>#N/A</v>
      </c>
      <c r="R213" s="143" t="e">
        <f>VLOOKUP($C213,UAR!$C$9:$H$138,4,FALSE)</f>
        <v>#N/A</v>
      </c>
      <c r="S213" s="143" t="e">
        <f>VLOOKUP($C213,UAR!$C$9:$H$138,5,FALSE)</f>
        <v>#N/A</v>
      </c>
      <c r="T213" s="143" t="e">
        <f>VLOOKUP($C213,UAR!$C$9:$H$138,6,FALSE)</f>
        <v>#N/A</v>
      </c>
    </row>
    <row r="214" spans="1:20">
      <c r="A214" s="33" t="s">
        <v>739</v>
      </c>
      <c r="B214" s="33" t="s">
        <v>446</v>
      </c>
      <c r="C214" s="32"/>
      <c r="D214" s="14"/>
      <c r="E214" s="14"/>
      <c r="F214" s="14"/>
      <c r="G214" s="14"/>
      <c r="H214" s="14"/>
      <c r="I214" s="14"/>
      <c r="J214" s="14"/>
      <c r="K214" s="14"/>
      <c r="L214" s="14"/>
      <c r="M214" s="14"/>
      <c r="N214" s="14"/>
      <c r="O214" s="14"/>
      <c r="P214" s="14"/>
      <c r="Q214" s="143" t="e">
        <f>VLOOKUP($C214,UAR!$C$9:$H$138,3,FALSE)</f>
        <v>#N/A</v>
      </c>
      <c r="R214" s="143" t="e">
        <f>VLOOKUP($C214,UAR!$C$9:$H$138,4,FALSE)</f>
        <v>#N/A</v>
      </c>
      <c r="S214" s="143" t="e">
        <f>VLOOKUP($C214,UAR!$C$9:$H$138,5,FALSE)</f>
        <v>#N/A</v>
      </c>
      <c r="T214" s="143" t="e">
        <f>VLOOKUP($C214,UAR!$C$9:$H$138,6,FALSE)</f>
        <v>#N/A</v>
      </c>
    </row>
    <row r="215" spans="1:20">
      <c r="A215" s="33" t="s">
        <v>740</v>
      </c>
      <c r="B215" s="33" t="s">
        <v>123</v>
      </c>
      <c r="C215" s="32" t="s">
        <v>51</v>
      </c>
      <c r="D215" s="14"/>
      <c r="E215" s="14"/>
      <c r="F215" s="14">
        <v>538</v>
      </c>
      <c r="G215" s="14">
        <v>516</v>
      </c>
      <c r="H215" s="14"/>
      <c r="I215" s="14"/>
      <c r="J215" s="14"/>
      <c r="K215" s="14"/>
      <c r="L215" s="14"/>
      <c r="M215" s="14"/>
      <c r="N215" s="14"/>
      <c r="O215" s="14"/>
      <c r="P215" s="14" t="s">
        <v>5</v>
      </c>
      <c r="Q215" s="143">
        <f>VLOOKUP($C215,UAR!$C$9:$H$138,3,FALSE)</f>
        <v>500.40000000000003</v>
      </c>
      <c r="R215" s="143">
        <f>VLOOKUP($C215,UAR!$C$9:$H$138,4,FALSE)</f>
        <v>444.8</v>
      </c>
      <c r="S215" s="143">
        <f>VLOOKUP($C215,UAR!$C$9:$H$138,5,FALSE)</f>
        <v>389.2</v>
      </c>
      <c r="T215" s="143">
        <f>VLOOKUP($C215,UAR!$C$9:$H$138,6,FALSE)</f>
        <v>278</v>
      </c>
    </row>
    <row r="216" spans="1:20">
      <c r="A216" s="33" t="s">
        <v>741</v>
      </c>
      <c r="B216" s="33" t="s">
        <v>447</v>
      </c>
      <c r="C216" s="14"/>
      <c r="D216" s="14"/>
      <c r="E216" s="14"/>
      <c r="F216" s="14"/>
      <c r="G216" s="14"/>
      <c r="H216" s="14"/>
      <c r="I216" s="14"/>
      <c r="J216" s="14"/>
      <c r="K216" s="14"/>
      <c r="L216" s="14"/>
      <c r="M216" s="14"/>
      <c r="N216" s="14"/>
      <c r="O216" s="14"/>
      <c r="P216" s="14"/>
      <c r="Q216" s="143" t="e">
        <f>VLOOKUP($C216,UAR!$C$9:$H$138,3,FALSE)</f>
        <v>#N/A</v>
      </c>
      <c r="R216" s="143" t="e">
        <f>VLOOKUP($C216,UAR!$C$9:$H$138,4,FALSE)</f>
        <v>#N/A</v>
      </c>
      <c r="S216" s="143" t="e">
        <f>VLOOKUP($C216,UAR!$C$9:$H$138,5,FALSE)</f>
        <v>#N/A</v>
      </c>
      <c r="T216" s="143" t="e">
        <f>VLOOKUP($C216,UAR!$C$9:$H$138,6,FALSE)</f>
        <v>#N/A</v>
      </c>
    </row>
    <row r="217" spans="1:20">
      <c r="A217" s="33" t="s">
        <v>742</v>
      </c>
      <c r="B217" s="149" t="s">
        <v>448</v>
      </c>
      <c r="C217" s="148"/>
      <c r="D217" s="14"/>
      <c r="E217" s="14"/>
      <c r="F217" s="14"/>
      <c r="G217" s="14"/>
      <c r="H217" s="14"/>
      <c r="I217" s="14"/>
      <c r="J217" s="14"/>
      <c r="K217" s="14"/>
      <c r="L217" s="14"/>
      <c r="M217" s="14"/>
      <c r="N217" s="14"/>
      <c r="O217" s="14"/>
      <c r="P217" s="14"/>
      <c r="Q217" s="143" t="e">
        <f>VLOOKUP($C217,UAR!$C$9:$H$138,3,FALSE)</f>
        <v>#N/A</v>
      </c>
      <c r="R217" s="143" t="e">
        <f>VLOOKUP($C217,UAR!$C$9:$H$138,4,FALSE)</f>
        <v>#N/A</v>
      </c>
      <c r="S217" s="143" t="e">
        <f>VLOOKUP($C217,UAR!$C$9:$H$138,5,FALSE)</f>
        <v>#N/A</v>
      </c>
      <c r="T217" s="143" t="e">
        <f>VLOOKUP($C217,UAR!$C$9:$H$138,6,FALSE)</f>
        <v>#N/A</v>
      </c>
    </row>
    <row r="218" spans="1:20">
      <c r="A218" s="33" t="s">
        <v>743</v>
      </c>
      <c r="B218" s="149" t="s">
        <v>449</v>
      </c>
      <c r="C218" s="69" t="s">
        <v>870</v>
      </c>
      <c r="D218" s="14"/>
      <c r="E218" s="14"/>
      <c r="F218" s="14"/>
      <c r="G218" s="14">
        <v>456</v>
      </c>
      <c r="H218" s="14"/>
      <c r="I218" s="14"/>
      <c r="J218" s="14"/>
      <c r="K218" s="14"/>
      <c r="L218" s="14"/>
      <c r="M218" s="14"/>
      <c r="N218" s="14"/>
      <c r="O218" s="14"/>
      <c r="P218" s="14" t="s">
        <v>918</v>
      </c>
      <c r="Q218" s="143">
        <f>VLOOKUP($C218,UAR!$C$9:$H$138,3,FALSE)</f>
        <v>487.8</v>
      </c>
      <c r="R218" s="143">
        <f>VLOOKUP($C218,UAR!$C$9:$H$138,4,FALSE)</f>
        <v>433.6</v>
      </c>
      <c r="S218" s="143">
        <f>VLOOKUP($C218,UAR!$C$9:$H$138,5,FALSE)</f>
        <v>379.4</v>
      </c>
      <c r="T218" s="143">
        <f>VLOOKUP($C218,UAR!$C$9:$H$138,6,FALSE)</f>
        <v>271</v>
      </c>
    </row>
    <row r="219" spans="1:20">
      <c r="A219" s="33" t="s">
        <v>744</v>
      </c>
      <c r="B219" s="149" t="s">
        <v>450</v>
      </c>
      <c r="C219" s="32" t="s">
        <v>66</v>
      </c>
      <c r="D219" s="14"/>
      <c r="E219" s="14"/>
      <c r="F219" s="14"/>
      <c r="G219" s="14"/>
      <c r="H219" s="14"/>
      <c r="I219" s="14"/>
      <c r="J219" s="14"/>
      <c r="K219" s="14"/>
      <c r="L219" s="14"/>
      <c r="M219" s="14">
        <v>390</v>
      </c>
      <c r="N219" s="14"/>
      <c r="O219" s="14"/>
      <c r="P219" s="14" t="s">
        <v>924</v>
      </c>
      <c r="Q219" s="143">
        <f>VLOOKUP($C219,UAR!$C$9:$H$138,3,FALSE)</f>
        <v>466.2</v>
      </c>
      <c r="R219" s="143">
        <f>VLOOKUP($C219,UAR!$C$9:$H$138,4,FALSE)</f>
        <v>414.40000000000003</v>
      </c>
      <c r="S219" s="143">
        <f>VLOOKUP($C219,UAR!$C$9:$H$138,5,FALSE)</f>
        <v>362.59999999999997</v>
      </c>
      <c r="T219" s="143">
        <f>VLOOKUP($C219,UAR!$C$9:$H$138,6,FALSE)</f>
        <v>259</v>
      </c>
    </row>
    <row r="220" spans="1:20">
      <c r="A220" s="33" t="s">
        <v>745</v>
      </c>
      <c r="B220" s="147" t="s">
        <v>451</v>
      </c>
      <c r="C220" s="32"/>
      <c r="D220" s="14"/>
      <c r="E220" s="14"/>
      <c r="F220" s="14"/>
      <c r="G220" s="14"/>
      <c r="H220" s="14"/>
      <c r="I220" s="14"/>
      <c r="J220" s="14"/>
      <c r="K220" s="14"/>
      <c r="L220" s="14"/>
      <c r="M220" s="14"/>
      <c r="N220" s="14"/>
      <c r="O220" s="14"/>
      <c r="P220" s="14"/>
      <c r="Q220" s="143" t="e">
        <f>VLOOKUP($C220,UAR!$C$9:$H$138,3,FALSE)</f>
        <v>#N/A</v>
      </c>
      <c r="R220" s="143" t="e">
        <f>VLOOKUP($C220,UAR!$C$9:$H$138,4,FALSE)</f>
        <v>#N/A</v>
      </c>
      <c r="S220" s="143" t="e">
        <f>VLOOKUP($C220,UAR!$C$9:$H$138,5,FALSE)</f>
        <v>#N/A</v>
      </c>
      <c r="T220" s="143" t="e">
        <f>VLOOKUP($C220,UAR!$C$9:$H$138,6,FALSE)</f>
        <v>#N/A</v>
      </c>
    </row>
    <row r="221" spans="1:20">
      <c r="A221" s="33" t="s">
        <v>746</v>
      </c>
      <c r="B221" s="147" t="s">
        <v>452</v>
      </c>
      <c r="C221" s="177"/>
      <c r="D221" s="14"/>
      <c r="E221" s="14"/>
      <c r="F221" s="14"/>
      <c r="G221" s="14"/>
      <c r="H221" s="14"/>
      <c r="I221" s="14"/>
      <c r="J221" s="14"/>
      <c r="K221" s="14"/>
      <c r="L221" s="14"/>
      <c r="M221" s="14"/>
      <c r="N221" s="14"/>
      <c r="O221" s="14"/>
      <c r="P221" s="14"/>
      <c r="Q221" s="143" t="e">
        <f>VLOOKUP($C221,UAR!$C$9:$H$138,3,FALSE)</f>
        <v>#N/A</v>
      </c>
      <c r="R221" s="143" t="e">
        <f>VLOOKUP($C221,UAR!$C$9:$H$138,4,FALSE)</f>
        <v>#N/A</v>
      </c>
      <c r="S221" s="143" t="e">
        <f>VLOOKUP($C221,UAR!$C$9:$H$138,5,FALSE)</f>
        <v>#N/A</v>
      </c>
      <c r="T221" s="143" t="e">
        <f>VLOOKUP($C221,UAR!$C$9:$H$138,6,FALSE)</f>
        <v>#N/A</v>
      </c>
    </row>
    <row r="222" spans="1:20">
      <c r="A222" s="33" t="s">
        <v>747</v>
      </c>
      <c r="B222" s="175" t="s">
        <v>453</v>
      </c>
      <c r="C222" s="69" t="s">
        <v>282</v>
      </c>
      <c r="D222" s="176"/>
      <c r="E222" s="14"/>
      <c r="F222" s="14"/>
      <c r="G222" s="14">
        <v>284</v>
      </c>
      <c r="H222" s="14">
        <v>342</v>
      </c>
      <c r="I222" s="14"/>
      <c r="J222" s="14"/>
      <c r="K222" s="14"/>
      <c r="L222" s="14"/>
      <c r="M222" s="14"/>
      <c r="N222" s="14"/>
      <c r="O222" s="14"/>
      <c r="P222" s="14" t="s">
        <v>7</v>
      </c>
      <c r="Q222" s="143">
        <f>VLOOKUP($C222,UAR!$C$9:$H$138,3,FALSE)</f>
        <v>444.6</v>
      </c>
      <c r="R222" s="143">
        <f>VLOOKUP($C222,UAR!$C$9:$H$138,4,FALSE)</f>
        <v>395.20000000000005</v>
      </c>
      <c r="S222" s="143">
        <f>VLOOKUP($C222,UAR!$C$9:$H$138,5,FALSE)</f>
        <v>345.79999999999995</v>
      </c>
      <c r="T222" s="143">
        <f>VLOOKUP($C222,UAR!$C$9:$H$138,6,FALSE)</f>
        <v>247</v>
      </c>
    </row>
    <row r="223" spans="1:20">
      <c r="A223" s="33" t="s">
        <v>748</v>
      </c>
      <c r="B223" s="147" t="s">
        <v>454</v>
      </c>
      <c r="C223" s="178"/>
      <c r="D223" s="14"/>
      <c r="E223" s="14"/>
      <c r="F223" s="14"/>
      <c r="G223" s="14"/>
      <c r="H223" s="14"/>
      <c r="I223" s="14"/>
      <c r="J223" s="14"/>
      <c r="K223" s="14"/>
      <c r="L223" s="14"/>
      <c r="M223" s="14"/>
      <c r="N223" s="14"/>
      <c r="O223" s="14"/>
      <c r="P223" s="14"/>
      <c r="Q223" s="143" t="e">
        <f>VLOOKUP($C223,UAR!$C$9:$H$138,3,FALSE)</f>
        <v>#N/A</v>
      </c>
      <c r="R223" s="143" t="e">
        <f>VLOOKUP($C223,UAR!$C$9:$H$138,4,FALSE)</f>
        <v>#N/A</v>
      </c>
      <c r="S223" s="143" t="e">
        <f>VLOOKUP($C223,UAR!$C$9:$H$138,5,FALSE)</f>
        <v>#N/A</v>
      </c>
      <c r="T223" s="143" t="e">
        <f>VLOOKUP($C223,UAR!$C$9:$H$138,6,FALSE)</f>
        <v>#N/A</v>
      </c>
    </row>
    <row r="224" spans="1:20">
      <c r="A224" s="33" t="s">
        <v>749</v>
      </c>
      <c r="B224" s="147" t="s">
        <v>455</v>
      </c>
      <c r="C224" s="32"/>
      <c r="D224" s="14"/>
      <c r="E224" s="14"/>
      <c r="F224" s="14"/>
      <c r="G224" s="14"/>
      <c r="H224" s="14"/>
      <c r="I224" s="14"/>
      <c r="J224" s="14"/>
      <c r="K224" s="14"/>
      <c r="L224" s="14"/>
      <c r="M224" s="14"/>
      <c r="N224" s="14"/>
      <c r="O224" s="14"/>
      <c r="P224" s="14"/>
      <c r="Q224" s="143" t="e">
        <f>VLOOKUP($C224,UAR!$C$9:$H$138,3,FALSE)</f>
        <v>#N/A</v>
      </c>
      <c r="R224" s="143" t="e">
        <f>VLOOKUP($C224,UAR!$C$9:$H$138,4,FALSE)</f>
        <v>#N/A</v>
      </c>
      <c r="S224" s="143" t="e">
        <f>VLOOKUP($C224,UAR!$C$9:$H$138,5,FALSE)</f>
        <v>#N/A</v>
      </c>
      <c r="T224" s="143" t="e">
        <f>VLOOKUP($C224,UAR!$C$9:$H$138,6,FALSE)</f>
        <v>#N/A</v>
      </c>
    </row>
    <row r="225" spans="1:20">
      <c r="A225" s="33" t="s">
        <v>750</v>
      </c>
      <c r="B225" s="147" t="s">
        <v>456</v>
      </c>
      <c r="C225" s="186" t="s">
        <v>219</v>
      </c>
      <c r="D225" s="14"/>
      <c r="E225" s="14"/>
      <c r="F225" s="14"/>
      <c r="G225" s="14">
        <v>468</v>
      </c>
      <c r="H225" s="14"/>
      <c r="I225" s="14"/>
      <c r="J225" s="14"/>
      <c r="K225" s="14"/>
      <c r="L225" s="14">
        <v>408</v>
      </c>
      <c r="M225" s="14">
        <v>402</v>
      </c>
      <c r="N225" s="14"/>
      <c r="O225" s="14"/>
      <c r="P225" s="14" t="s">
        <v>917</v>
      </c>
      <c r="Q225" s="143">
        <f>VLOOKUP($C225,UAR!$C$9:$H$138,3,FALSE)</f>
        <v>376.2</v>
      </c>
      <c r="R225" s="143">
        <f>VLOOKUP($C225,UAR!$C$9:$H$138,4,FALSE)</f>
        <v>334.40000000000003</v>
      </c>
      <c r="S225" s="143">
        <f>VLOOKUP($C225,UAR!$C$9:$H$138,5,FALSE)</f>
        <v>292.59999999999997</v>
      </c>
      <c r="T225" s="143">
        <f>VLOOKUP($C225,UAR!$C$9:$H$138,6,FALSE)</f>
        <v>209</v>
      </c>
    </row>
    <row r="226" spans="1:20">
      <c r="A226" s="33" t="s">
        <v>751</v>
      </c>
      <c r="B226" s="147" t="s">
        <v>457</v>
      </c>
      <c r="C226" s="32" t="s">
        <v>265</v>
      </c>
      <c r="D226" s="14"/>
      <c r="E226" s="14">
        <v>306</v>
      </c>
      <c r="F226" s="14"/>
      <c r="G226" s="14">
        <v>348</v>
      </c>
      <c r="H226" s="14"/>
      <c r="I226" s="14"/>
      <c r="J226" s="14"/>
      <c r="K226" s="14"/>
      <c r="L226" s="14">
        <v>308</v>
      </c>
      <c r="M226" s="14">
        <v>366</v>
      </c>
      <c r="N226" s="14"/>
      <c r="O226" s="14"/>
      <c r="P226" s="14" t="s">
        <v>938</v>
      </c>
      <c r="Q226" s="143">
        <f>VLOOKUP($C226,UAR!$C$9:$H$138,3,FALSE)</f>
        <v>358.2</v>
      </c>
      <c r="R226" s="143">
        <f>VLOOKUP($C226,UAR!$C$9:$H$138,4,FALSE)</f>
        <v>318.40000000000003</v>
      </c>
      <c r="S226" s="143">
        <f>VLOOKUP($C226,UAR!$C$9:$H$138,5,FALSE)</f>
        <v>278.59999999999997</v>
      </c>
      <c r="T226" s="143">
        <f>VLOOKUP($C226,UAR!$C$9:$H$138,6,FALSE)</f>
        <v>199</v>
      </c>
    </row>
    <row r="227" spans="1:20">
      <c r="A227" s="33" t="s">
        <v>752</v>
      </c>
      <c r="B227" s="147" t="s">
        <v>458</v>
      </c>
      <c r="C227" s="32" t="s">
        <v>181</v>
      </c>
      <c r="D227" s="14">
        <v>140</v>
      </c>
      <c r="E227" s="14"/>
      <c r="F227" s="14"/>
      <c r="G227" s="14"/>
      <c r="H227" s="14"/>
      <c r="I227" s="14"/>
      <c r="J227" s="14"/>
      <c r="K227" s="14"/>
      <c r="L227" s="14"/>
      <c r="M227" s="14"/>
      <c r="N227" s="14"/>
      <c r="O227" s="14"/>
      <c r="P227" s="14"/>
      <c r="Q227" s="143">
        <f>VLOOKUP($C227,UAR!$C$9:$H$138,3,FALSE)</f>
        <v>401.40000000000003</v>
      </c>
      <c r="R227" s="143">
        <f>VLOOKUP($C227,UAR!$C$9:$H$138,4,FALSE)</f>
        <v>356.8</v>
      </c>
      <c r="S227" s="143">
        <f>VLOOKUP($C227,UAR!$C$9:$H$138,5,FALSE)</f>
        <v>312.2</v>
      </c>
      <c r="T227" s="143">
        <f>VLOOKUP($C227,UAR!$C$9:$H$138,6,FALSE)</f>
        <v>223</v>
      </c>
    </row>
    <row r="228" spans="1:20">
      <c r="A228" s="33" t="s">
        <v>753</v>
      </c>
      <c r="B228" s="33" t="s">
        <v>459</v>
      </c>
      <c r="C228" s="32" t="s">
        <v>66</v>
      </c>
      <c r="D228" s="14">
        <v>242</v>
      </c>
      <c r="E228" s="14"/>
      <c r="F228" s="14"/>
      <c r="G228" s="14"/>
      <c r="H228" s="14"/>
      <c r="I228" s="14"/>
      <c r="J228" s="14"/>
      <c r="K228" s="14"/>
      <c r="L228" s="14"/>
      <c r="M228" s="14"/>
      <c r="N228" s="14"/>
      <c r="O228" s="14"/>
      <c r="P228" s="14"/>
      <c r="Q228" s="143">
        <f>VLOOKUP($C228,UAR!$C$9:$H$138,3,FALSE)</f>
        <v>466.2</v>
      </c>
      <c r="R228" s="143">
        <f>VLOOKUP($C228,UAR!$C$9:$H$138,4,FALSE)</f>
        <v>414.40000000000003</v>
      </c>
      <c r="S228" s="143">
        <f>VLOOKUP($C228,UAR!$C$9:$H$138,5,FALSE)</f>
        <v>362.59999999999997</v>
      </c>
      <c r="T228" s="143">
        <f>VLOOKUP($C228,UAR!$C$9:$H$138,6,FALSE)</f>
        <v>259</v>
      </c>
    </row>
    <row r="229" spans="1:20">
      <c r="A229" s="33" t="s">
        <v>754</v>
      </c>
      <c r="B229" s="33" t="s">
        <v>460</v>
      </c>
      <c r="C229" s="32" t="s">
        <v>86</v>
      </c>
      <c r="D229" s="14">
        <v>72</v>
      </c>
      <c r="E229" s="14"/>
      <c r="F229" s="14"/>
      <c r="G229" s="14"/>
      <c r="H229" s="14"/>
      <c r="I229" s="14"/>
      <c r="J229" s="14"/>
      <c r="K229" s="14"/>
      <c r="L229" s="14"/>
      <c r="M229" s="14"/>
      <c r="N229" s="14"/>
      <c r="O229" s="14"/>
      <c r="P229" s="14"/>
      <c r="Q229" s="143">
        <f>VLOOKUP($C229,UAR!$C$9:$H$138,3,FALSE)</f>
        <v>419.40000000000003</v>
      </c>
      <c r="R229" s="143">
        <f>VLOOKUP($C229,UAR!$C$9:$H$138,4,FALSE)</f>
        <v>372.8</v>
      </c>
      <c r="S229" s="143">
        <f>VLOOKUP($C229,UAR!$C$9:$H$138,5,FALSE)</f>
        <v>326.2</v>
      </c>
      <c r="T229" s="143">
        <f>VLOOKUP($C229,UAR!$C$9:$H$138,6,FALSE)</f>
        <v>233</v>
      </c>
    </row>
    <row r="230" spans="1:20">
      <c r="A230" s="33" t="s">
        <v>755</v>
      </c>
      <c r="B230" s="33" t="s">
        <v>461</v>
      </c>
      <c r="C230" s="32" t="s">
        <v>275</v>
      </c>
      <c r="D230" s="14"/>
      <c r="E230" s="14"/>
      <c r="F230" s="14">
        <v>342</v>
      </c>
      <c r="G230" s="14"/>
      <c r="H230" s="14"/>
      <c r="I230" s="14"/>
      <c r="J230" s="14"/>
      <c r="K230" s="14"/>
      <c r="L230" s="14"/>
      <c r="M230" s="14"/>
      <c r="N230" s="14"/>
      <c r="O230" s="14"/>
      <c r="P230" s="14" t="s">
        <v>924</v>
      </c>
      <c r="Q230" s="143">
        <f>VLOOKUP($C230,UAR!$C$9:$H$138,3,FALSE)</f>
        <v>435.6</v>
      </c>
      <c r="R230" s="143">
        <f>VLOOKUP($C230,UAR!$C$9:$H$138,4,FALSE)</f>
        <v>387.20000000000005</v>
      </c>
      <c r="S230" s="143">
        <f>VLOOKUP($C230,UAR!$C$9:$H$138,5,FALSE)</f>
        <v>338.79999999999995</v>
      </c>
      <c r="T230" s="143">
        <f>VLOOKUP($C230,UAR!$C$9:$H$138,6,FALSE)</f>
        <v>242</v>
      </c>
    </row>
    <row r="231" spans="1:20">
      <c r="A231" s="33" t="s">
        <v>756</v>
      </c>
      <c r="B231" s="33" t="s">
        <v>462</v>
      </c>
      <c r="C231" s="32"/>
      <c r="D231" s="14"/>
      <c r="E231" s="14"/>
      <c r="F231" s="14"/>
      <c r="G231" s="14"/>
      <c r="H231" s="14"/>
      <c r="I231" s="14"/>
      <c r="J231" s="14"/>
      <c r="K231" s="14"/>
      <c r="L231" s="14"/>
      <c r="M231" s="14"/>
      <c r="N231" s="14"/>
      <c r="O231" s="14"/>
      <c r="P231" s="14"/>
      <c r="Q231" s="143" t="e">
        <f>VLOOKUP($C231,UAR!$C$9:$H$138,3,FALSE)</f>
        <v>#N/A</v>
      </c>
      <c r="R231" s="143" t="e">
        <f>VLOOKUP($C231,UAR!$C$9:$H$138,4,FALSE)</f>
        <v>#N/A</v>
      </c>
      <c r="S231" s="143" t="e">
        <f>VLOOKUP($C231,UAR!$C$9:$H$138,5,FALSE)</f>
        <v>#N/A</v>
      </c>
      <c r="T231" s="143" t="e">
        <f>VLOOKUP($C231,UAR!$C$9:$H$138,6,FALSE)</f>
        <v>#N/A</v>
      </c>
    </row>
    <row r="232" spans="1:20">
      <c r="A232" s="33" t="s">
        <v>757</v>
      </c>
      <c r="B232" s="33" t="s">
        <v>463</v>
      </c>
      <c r="C232" s="32"/>
      <c r="D232" s="14"/>
      <c r="E232" s="14"/>
      <c r="F232" s="14"/>
      <c r="G232" s="14"/>
      <c r="H232" s="14"/>
      <c r="I232" s="14"/>
      <c r="J232" s="14"/>
      <c r="K232" s="14"/>
      <c r="L232" s="14"/>
      <c r="M232" s="14"/>
      <c r="N232" s="14"/>
      <c r="O232" s="14"/>
      <c r="P232" s="14"/>
      <c r="Q232" s="143" t="e">
        <f>VLOOKUP($C232,UAR!$C$9:$H$138,3,FALSE)</f>
        <v>#N/A</v>
      </c>
      <c r="R232" s="143" t="e">
        <f>VLOOKUP($C232,UAR!$C$9:$H$138,4,FALSE)</f>
        <v>#N/A</v>
      </c>
      <c r="S232" s="143" t="e">
        <f>VLOOKUP($C232,UAR!$C$9:$H$138,5,FALSE)</f>
        <v>#N/A</v>
      </c>
      <c r="T232" s="143" t="e">
        <f>VLOOKUP($C232,UAR!$C$9:$H$138,6,FALSE)</f>
        <v>#N/A</v>
      </c>
    </row>
    <row r="233" spans="1:20">
      <c r="A233" s="33" t="s">
        <v>758</v>
      </c>
      <c r="B233" s="33" t="s">
        <v>464</v>
      </c>
      <c r="C233" s="32"/>
      <c r="D233" s="14"/>
      <c r="E233" s="14"/>
      <c r="F233" s="14"/>
      <c r="G233" s="14"/>
      <c r="H233" s="14"/>
      <c r="I233" s="14"/>
      <c r="J233" s="14"/>
      <c r="K233" s="14"/>
      <c r="L233" s="14"/>
      <c r="M233" s="14"/>
      <c r="N233" s="14"/>
      <c r="O233" s="14"/>
      <c r="P233" s="14"/>
      <c r="Q233" s="143" t="e">
        <f>VLOOKUP($C233,UAR!$C$9:$H$138,3,FALSE)</f>
        <v>#N/A</v>
      </c>
      <c r="R233" s="143" t="e">
        <f>VLOOKUP($C233,UAR!$C$9:$H$138,4,FALSE)</f>
        <v>#N/A</v>
      </c>
      <c r="S233" s="143" t="e">
        <f>VLOOKUP($C233,UAR!$C$9:$H$138,5,FALSE)</f>
        <v>#N/A</v>
      </c>
      <c r="T233" s="143" t="e">
        <f>VLOOKUP($C233,UAR!$C$9:$H$138,6,FALSE)</f>
        <v>#N/A</v>
      </c>
    </row>
    <row r="234" spans="1:20">
      <c r="A234" s="33" t="s">
        <v>759</v>
      </c>
      <c r="B234" s="33" t="s">
        <v>101</v>
      </c>
      <c r="C234" s="32"/>
      <c r="D234" s="14"/>
      <c r="E234" s="14"/>
      <c r="F234" s="14"/>
      <c r="G234" s="14"/>
      <c r="H234" s="14"/>
      <c r="I234" s="14"/>
      <c r="J234" s="14"/>
      <c r="K234" s="14"/>
      <c r="L234" s="14"/>
      <c r="M234" s="14"/>
      <c r="N234" s="14"/>
      <c r="O234" s="14"/>
      <c r="P234" s="14"/>
      <c r="Q234" s="143" t="e">
        <f>VLOOKUP($C234,UAR!$C$9:$H$138,3,FALSE)</f>
        <v>#N/A</v>
      </c>
      <c r="R234" s="143" t="e">
        <f>VLOOKUP($C234,UAR!$C$9:$H$138,4,FALSE)</f>
        <v>#N/A</v>
      </c>
      <c r="S234" s="143" t="e">
        <f>VLOOKUP($C234,UAR!$C$9:$H$138,5,FALSE)</f>
        <v>#N/A</v>
      </c>
      <c r="T234" s="143" t="e">
        <f>VLOOKUP($C234,UAR!$C$9:$H$138,6,FALSE)</f>
        <v>#N/A</v>
      </c>
    </row>
    <row r="235" spans="1:20">
      <c r="A235" s="33" t="s">
        <v>760</v>
      </c>
      <c r="B235" s="33" t="s">
        <v>465</v>
      </c>
      <c r="C235" s="32" t="s">
        <v>265</v>
      </c>
      <c r="D235" s="14"/>
      <c r="E235" s="14"/>
      <c r="F235" s="14"/>
      <c r="G235" s="14"/>
      <c r="H235" s="14"/>
      <c r="I235" s="14">
        <v>452</v>
      </c>
      <c r="J235" s="14"/>
      <c r="K235" s="14"/>
      <c r="L235" s="14"/>
      <c r="M235" s="14"/>
      <c r="N235" s="14"/>
      <c r="O235" s="14"/>
      <c r="P235" s="14" t="s">
        <v>918</v>
      </c>
      <c r="Q235" s="143">
        <f>VLOOKUP($C235,UAR!$C$9:$H$138,3,FALSE)</f>
        <v>358.2</v>
      </c>
      <c r="R235" s="143">
        <f>VLOOKUP($C235,UAR!$C$9:$H$138,4,FALSE)</f>
        <v>318.40000000000003</v>
      </c>
      <c r="S235" s="143">
        <f>VLOOKUP($C235,UAR!$C$9:$H$138,5,FALSE)</f>
        <v>278.59999999999997</v>
      </c>
      <c r="T235" s="143">
        <f>VLOOKUP($C235,UAR!$C$9:$H$138,6,FALSE)</f>
        <v>199</v>
      </c>
    </row>
    <row r="236" spans="1:20">
      <c r="A236" s="33" t="s">
        <v>761</v>
      </c>
      <c r="B236" s="33" t="s">
        <v>129</v>
      </c>
      <c r="C236" s="32"/>
      <c r="D236" s="14"/>
      <c r="E236" s="14"/>
      <c r="F236" s="14"/>
      <c r="G236" s="14"/>
      <c r="H236" s="14"/>
      <c r="I236" s="14"/>
      <c r="J236" s="14"/>
      <c r="K236" s="14"/>
      <c r="L236" s="14"/>
      <c r="M236" s="14"/>
      <c r="N236" s="14"/>
      <c r="O236" s="14"/>
      <c r="P236" s="14"/>
      <c r="Q236" s="143" t="e">
        <f>VLOOKUP($C236,UAR!$C$9:$H$138,3,FALSE)</f>
        <v>#N/A</v>
      </c>
      <c r="R236" s="143" t="e">
        <f>VLOOKUP($C236,UAR!$C$9:$H$138,4,FALSE)</f>
        <v>#N/A</v>
      </c>
      <c r="S236" s="143" t="e">
        <f>VLOOKUP($C236,UAR!$C$9:$H$138,5,FALSE)</f>
        <v>#N/A</v>
      </c>
      <c r="T236" s="143" t="e">
        <f>VLOOKUP($C236,UAR!$C$9:$H$138,6,FALSE)</f>
        <v>#N/A</v>
      </c>
    </row>
    <row r="237" spans="1:20">
      <c r="A237" s="33" t="s">
        <v>762</v>
      </c>
      <c r="B237" s="33" t="s">
        <v>124</v>
      </c>
      <c r="C237" s="32"/>
      <c r="D237" s="14"/>
      <c r="E237" s="14"/>
      <c r="F237" s="14"/>
      <c r="G237" s="14"/>
      <c r="H237" s="14"/>
      <c r="I237" s="14"/>
      <c r="J237" s="14"/>
      <c r="K237" s="14"/>
      <c r="L237" s="14"/>
      <c r="M237" s="14"/>
      <c r="N237" s="14"/>
      <c r="O237" s="14"/>
      <c r="P237" s="14"/>
      <c r="Q237" s="143" t="e">
        <f>VLOOKUP($C237,UAR!$C$9:$H$138,3,FALSE)</f>
        <v>#N/A</v>
      </c>
      <c r="R237" s="143" t="e">
        <f>VLOOKUP($C237,UAR!$C$9:$H$138,4,FALSE)</f>
        <v>#N/A</v>
      </c>
      <c r="S237" s="143" t="e">
        <f>VLOOKUP($C237,UAR!$C$9:$H$138,5,FALSE)</f>
        <v>#N/A</v>
      </c>
      <c r="T237" s="143" t="e">
        <f>VLOOKUP($C237,UAR!$C$9:$H$138,6,FALSE)</f>
        <v>#N/A</v>
      </c>
    </row>
    <row r="238" spans="1:20">
      <c r="A238" s="33" t="s">
        <v>763</v>
      </c>
      <c r="B238" s="33" t="s">
        <v>466</v>
      </c>
      <c r="C238" s="32"/>
      <c r="D238" s="14"/>
      <c r="E238" s="14"/>
      <c r="F238" s="14"/>
      <c r="G238" s="14"/>
      <c r="H238" s="14"/>
      <c r="I238" s="14"/>
      <c r="J238" s="14"/>
      <c r="K238" s="14"/>
      <c r="L238" s="14"/>
      <c r="M238" s="14"/>
      <c r="N238" s="14"/>
      <c r="O238" s="14"/>
      <c r="P238" s="14"/>
      <c r="Q238" s="143" t="e">
        <f>VLOOKUP($C238,UAR!$C$9:$H$138,3,FALSE)</f>
        <v>#N/A</v>
      </c>
      <c r="R238" s="143" t="e">
        <f>VLOOKUP($C238,UAR!$C$9:$H$138,4,FALSE)</f>
        <v>#N/A</v>
      </c>
      <c r="S238" s="143" t="e">
        <f>VLOOKUP($C238,UAR!$C$9:$H$138,5,FALSE)</f>
        <v>#N/A</v>
      </c>
      <c r="T238" s="143" t="e">
        <f>VLOOKUP($C238,UAR!$C$9:$H$138,6,FALSE)</f>
        <v>#N/A</v>
      </c>
    </row>
    <row r="239" spans="1:20">
      <c r="A239" s="33" t="s">
        <v>764</v>
      </c>
      <c r="B239" s="147" t="s">
        <v>467</v>
      </c>
      <c r="C239" s="32"/>
      <c r="D239" s="14"/>
      <c r="E239" s="14"/>
      <c r="F239" s="14"/>
      <c r="G239" s="14"/>
      <c r="H239" s="14"/>
      <c r="I239" s="14"/>
      <c r="J239" s="14"/>
      <c r="K239" s="14"/>
      <c r="L239" s="14"/>
      <c r="M239" s="14"/>
      <c r="N239" s="14"/>
      <c r="O239" s="14"/>
      <c r="P239" s="14"/>
      <c r="Q239" s="143" t="e">
        <f>VLOOKUP($C239,UAR!$C$9:$H$138,3,FALSE)</f>
        <v>#N/A</v>
      </c>
      <c r="R239" s="143" t="e">
        <f>VLOOKUP($C239,UAR!$C$9:$H$138,4,FALSE)</f>
        <v>#N/A</v>
      </c>
      <c r="S239" s="143" t="e">
        <f>VLOOKUP($C239,UAR!$C$9:$H$138,5,FALSE)</f>
        <v>#N/A</v>
      </c>
      <c r="T239" s="143" t="e">
        <f>VLOOKUP($C239,UAR!$C$9:$H$138,6,FALSE)</f>
        <v>#N/A</v>
      </c>
    </row>
    <row r="240" spans="1:20">
      <c r="A240" s="33" t="s">
        <v>765</v>
      </c>
      <c r="B240" s="147" t="s">
        <v>468</v>
      </c>
      <c r="C240" s="32" t="s">
        <v>265</v>
      </c>
      <c r="D240" s="14">
        <v>338</v>
      </c>
      <c r="E240" s="14">
        <v>310</v>
      </c>
      <c r="F240" s="14">
        <v>398</v>
      </c>
      <c r="G240" s="14">
        <v>298</v>
      </c>
      <c r="H240" s="14">
        <v>330</v>
      </c>
      <c r="I240" s="14"/>
      <c r="J240" s="14"/>
      <c r="K240" s="14">
        <v>344</v>
      </c>
      <c r="L240" s="14">
        <v>354</v>
      </c>
      <c r="M240" s="14">
        <v>324</v>
      </c>
      <c r="N240" s="14"/>
      <c r="O240" s="14"/>
      <c r="P240" s="14" t="s">
        <v>939</v>
      </c>
      <c r="Q240" s="143">
        <f>VLOOKUP($C240,UAR!$C$9:$H$138,3,FALSE)</f>
        <v>358.2</v>
      </c>
      <c r="R240" s="143">
        <f>VLOOKUP($C240,UAR!$C$9:$H$138,4,FALSE)</f>
        <v>318.40000000000003</v>
      </c>
      <c r="S240" s="143">
        <f>VLOOKUP($C240,UAR!$C$9:$H$138,5,FALSE)</f>
        <v>278.59999999999997</v>
      </c>
      <c r="T240" s="143">
        <f>VLOOKUP($C240,UAR!$C$9:$H$138,6,FALSE)</f>
        <v>199</v>
      </c>
    </row>
    <row r="241" spans="1:20">
      <c r="A241" s="33" t="s">
        <v>766</v>
      </c>
      <c r="B241" s="147" t="s">
        <v>469</v>
      </c>
      <c r="C241" s="69" t="s">
        <v>85</v>
      </c>
      <c r="D241" s="14"/>
      <c r="E241" s="14"/>
      <c r="F241" s="14"/>
      <c r="G241" s="14"/>
      <c r="H241" s="14"/>
      <c r="I241" s="14"/>
      <c r="J241" s="14"/>
      <c r="K241" s="14"/>
      <c r="L241" s="14"/>
      <c r="M241" s="14"/>
      <c r="N241" s="14">
        <v>418</v>
      </c>
      <c r="O241" s="14"/>
      <c r="P241" s="14" t="s">
        <v>918</v>
      </c>
      <c r="Q241" s="143">
        <f>VLOOKUP($C241,UAR!$C$9:$H$138,3,FALSE)</f>
        <v>469.8</v>
      </c>
      <c r="R241" s="143">
        <f>VLOOKUP($C241,UAR!$C$9:$H$138,4,FALSE)</f>
        <v>417.6</v>
      </c>
      <c r="S241" s="143">
        <f>VLOOKUP($C241,UAR!$C$9:$H$138,5,FALSE)</f>
        <v>365.4</v>
      </c>
      <c r="T241" s="143">
        <f>VLOOKUP($C241,UAR!$C$9:$H$138,6,FALSE)</f>
        <v>261</v>
      </c>
    </row>
    <row r="242" spans="1:20">
      <c r="A242" s="33" t="s">
        <v>767</v>
      </c>
      <c r="B242" s="33" t="s">
        <v>142</v>
      </c>
      <c r="C242" s="32"/>
      <c r="D242" s="14"/>
      <c r="E242" s="14"/>
      <c r="F242" s="14"/>
      <c r="G242" s="14"/>
      <c r="H242" s="14"/>
      <c r="I242" s="14"/>
      <c r="J242" s="14"/>
      <c r="K242" s="14"/>
      <c r="L242" s="14"/>
      <c r="M242" s="14"/>
      <c r="N242" s="14"/>
      <c r="O242" s="14"/>
      <c r="P242" s="14"/>
      <c r="Q242" s="143" t="e">
        <f>VLOOKUP($C242,UAR!$C$9:$H$138,3,FALSE)</f>
        <v>#N/A</v>
      </c>
      <c r="R242" s="143" t="e">
        <f>VLOOKUP($C242,UAR!$C$9:$H$138,4,FALSE)</f>
        <v>#N/A</v>
      </c>
      <c r="S242" s="143" t="e">
        <f>VLOOKUP($C242,UAR!$C$9:$H$138,5,FALSE)</f>
        <v>#N/A</v>
      </c>
      <c r="T242" s="143" t="e">
        <f>VLOOKUP($C242,UAR!$C$9:$H$138,6,FALSE)</f>
        <v>#N/A</v>
      </c>
    </row>
    <row r="243" spans="1:20">
      <c r="A243" s="33" t="s">
        <v>768</v>
      </c>
      <c r="B243" s="33" t="s">
        <v>470</v>
      </c>
      <c r="C243" s="32"/>
      <c r="D243" s="14"/>
      <c r="E243" s="14"/>
      <c r="F243" s="14"/>
      <c r="G243" s="14"/>
      <c r="H243" s="14"/>
      <c r="I243" s="14"/>
      <c r="J243" s="14"/>
      <c r="K243" s="14"/>
      <c r="L243" s="14"/>
      <c r="M243" s="14"/>
      <c r="N243" s="14"/>
      <c r="O243" s="14"/>
      <c r="P243" s="14"/>
      <c r="Q243" s="143" t="e">
        <f>VLOOKUP($C243,UAR!$C$9:$H$138,3,FALSE)</f>
        <v>#N/A</v>
      </c>
      <c r="R243" s="143" t="e">
        <f>VLOOKUP($C243,UAR!$C$9:$H$138,4,FALSE)</f>
        <v>#N/A</v>
      </c>
      <c r="S243" s="143" t="e">
        <f>VLOOKUP($C243,UAR!$C$9:$H$138,5,FALSE)</f>
        <v>#N/A</v>
      </c>
      <c r="T243" s="143" t="e">
        <f>VLOOKUP($C243,UAR!$C$9:$H$138,6,FALSE)</f>
        <v>#N/A</v>
      </c>
    </row>
    <row r="244" spans="1:20">
      <c r="A244" s="33" t="s">
        <v>769</v>
      </c>
      <c r="B244" s="33" t="s">
        <v>471</v>
      </c>
      <c r="C244" s="32"/>
      <c r="D244" s="14"/>
      <c r="E244" s="14"/>
      <c r="F244" s="14"/>
      <c r="G244" s="14"/>
      <c r="H244" s="14"/>
      <c r="I244" s="14"/>
      <c r="J244" s="14"/>
      <c r="K244" s="14"/>
      <c r="L244" s="14"/>
      <c r="M244" s="14"/>
      <c r="N244" s="14"/>
      <c r="O244" s="14"/>
      <c r="P244" s="14"/>
      <c r="Q244" s="143" t="e">
        <f>VLOOKUP($C244,UAR!$C$9:$H$138,3,FALSE)</f>
        <v>#N/A</v>
      </c>
      <c r="R244" s="143" t="e">
        <f>VLOOKUP($C244,UAR!$C$9:$H$138,4,FALSE)</f>
        <v>#N/A</v>
      </c>
      <c r="S244" s="143" t="e">
        <f>VLOOKUP($C244,UAR!$C$9:$H$138,5,FALSE)</f>
        <v>#N/A</v>
      </c>
      <c r="T244" s="143" t="e">
        <f>VLOOKUP($C244,UAR!$C$9:$H$138,6,FALSE)</f>
        <v>#N/A</v>
      </c>
    </row>
    <row r="245" spans="1:20">
      <c r="A245" s="33" t="s">
        <v>770</v>
      </c>
      <c r="B245" s="33" t="s">
        <v>134</v>
      </c>
      <c r="C245" s="14" t="s">
        <v>265</v>
      </c>
      <c r="D245" s="14"/>
      <c r="E245" s="14"/>
      <c r="F245" s="14"/>
      <c r="G245" s="14">
        <v>348</v>
      </c>
      <c r="H245" s="14">
        <v>316</v>
      </c>
      <c r="I245" s="14"/>
      <c r="J245" s="14"/>
      <c r="K245" s="14"/>
      <c r="L245" s="14"/>
      <c r="M245" s="14"/>
      <c r="N245" s="14"/>
      <c r="O245" s="14"/>
      <c r="P245" s="14" t="s">
        <v>933</v>
      </c>
      <c r="Q245" s="143">
        <f>VLOOKUP($C245,UAR!$C$9:$H$138,3,FALSE)</f>
        <v>358.2</v>
      </c>
      <c r="R245" s="143">
        <f>VLOOKUP($C245,UAR!$C$9:$H$138,4,FALSE)</f>
        <v>318.40000000000003</v>
      </c>
      <c r="S245" s="143">
        <f>VLOOKUP($C245,UAR!$C$9:$H$138,5,FALSE)</f>
        <v>278.59999999999997</v>
      </c>
      <c r="T245" s="143">
        <f>VLOOKUP($C245,UAR!$C$9:$H$138,6,FALSE)</f>
        <v>199</v>
      </c>
    </row>
    <row r="246" spans="1:20">
      <c r="A246" s="33" t="s">
        <v>771</v>
      </c>
      <c r="B246" s="33" t="s">
        <v>472</v>
      </c>
      <c r="C246" s="32"/>
      <c r="D246" s="14"/>
      <c r="E246" s="14"/>
      <c r="F246" s="14"/>
      <c r="G246" s="14"/>
      <c r="H246" s="14"/>
      <c r="I246" s="14"/>
      <c r="J246" s="14"/>
      <c r="K246" s="14"/>
      <c r="L246" s="14"/>
      <c r="M246" s="14"/>
      <c r="N246" s="14"/>
      <c r="O246" s="14"/>
      <c r="P246" s="14"/>
      <c r="Q246" s="143" t="e">
        <f>VLOOKUP($C246,UAR!$C$9:$H$138,3,FALSE)</f>
        <v>#N/A</v>
      </c>
      <c r="R246" s="143" t="e">
        <f>VLOOKUP($C246,UAR!$C$9:$H$138,4,FALSE)</f>
        <v>#N/A</v>
      </c>
      <c r="S246" s="143" t="e">
        <f>VLOOKUP($C246,UAR!$C$9:$H$138,5,FALSE)</f>
        <v>#N/A</v>
      </c>
      <c r="T246" s="143" t="e">
        <f>VLOOKUP($C246,UAR!$C$9:$H$138,6,FALSE)</f>
        <v>#N/A</v>
      </c>
    </row>
    <row r="247" spans="1:20">
      <c r="A247" s="33" t="s">
        <v>772</v>
      </c>
      <c r="B247" s="33" t="s">
        <v>473</v>
      </c>
      <c r="C247" s="32"/>
      <c r="D247" s="14"/>
      <c r="E247" s="14"/>
      <c r="F247" s="14"/>
      <c r="G247" s="14"/>
      <c r="H247" s="14"/>
      <c r="I247" s="14"/>
      <c r="J247" s="14"/>
      <c r="K247" s="14"/>
      <c r="L247" s="14"/>
      <c r="M247" s="14"/>
      <c r="N247" s="14"/>
      <c r="O247" s="14"/>
      <c r="P247" s="14"/>
      <c r="Q247" s="143" t="e">
        <f>VLOOKUP($C247,UAR!$C$9:$H$138,3,FALSE)</f>
        <v>#N/A</v>
      </c>
      <c r="R247" s="143" t="e">
        <f>VLOOKUP($C247,UAR!$C$9:$H$138,4,FALSE)</f>
        <v>#N/A</v>
      </c>
      <c r="S247" s="143" t="e">
        <f>VLOOKUP($C247,UAR!$C$9:$H$138,5,FALSE)</f>
        <v>#N/A</v>
      </c>
      <c r="T247" s="143" t="e">
        <f>VLOOKUP($C247,UAR!$C$9:$H$138,6,FALSE)</f>
        <v>#N/A</v>
      </c>
    </row>
    <row r="248" spans="1:20">
      <c r="A248" s="33" t="s">
        <v>887</v>
      </c>
      <c r="B248" s="33" t="s">
        <v>888</v>
      </c>
      <c r="C248" s="69" t="s">
        <v>50</v>
      </c>
      <c r="D248" s="14"/>
      <c r="E248" s="14"/>
      <c r="F248" s="14"/>
      <c r="G248" s="14"/>
      <c r="H248" s="14"/>
      <c r="I248" s="14">
        <v>150</v>
      </c>
      <c r="J248" s="14"/>
      <c r="K248" s="14"/>
      <c r="L248" s="14"/>
      <c r="M248" s="14"/>
      <c r="N248" s="14"/>
      <c r="O248" s="14"/>
      <c r="P248" s="14"/>
      <c r="Q248" s="143">
        <f>VLOOKUP($C248,UAR!$C$9:$H$138,3,FALSE)</f>
        <v>390.6</v>
      </c>
      <c r="R248" s="143">
        <f>VLOOKUP($C248,UAR!$C$9:$H$138,4,FALSE)</f>
        <v>347.20000000000005</v>
      </c>
      <c r="S248" s="143">
        <f>VLOOKUP($C248,UAR!$C$9:$H$138,5,FALSE)</f>
        <v>303.79999999999995</v>
      </c>
      <c r="T248" s="143">
        <f>VLOOKUP($C248,UAR!$C$9:$H$138,6,FALSE)</f>
        <v>217</v>
      </c>
    </row>
    <row r="249" spans="1:20">
      <c r="A249" s="33" t="s">
        <v>773</v>
      </c>
      <c r="B249" s="33" t="s">
        <v>151</v>
      </c>
      <c r="C249" s="14" t="s">
        <v>51</v>
      </c>
      <c r="D249" s="14"/>
      <c r="E249" s="14">
        <v>506</v>
      </c>
      <c r="F249" s="14">
        <v>512</v>
      </c>
      <c r="G249" s="14">
        <v>466</v>
      </c>
      <c r="H249" s="14">
        <v>536</v>
      </c>
      <c r="I249" s="14"/>
      <c r="J249" s="14"/>
      <c r="K249" s="14"/>
      <c r="L249" s="14"/>
      <c r="M249" s="14"/>
      <c r="N249" s="14"/>
      <c r="O249" s="14"/>
      <c r="P249" s="14" t="s">
        <v>940</v>
      </c>
      <c r="Q249" s="143">
        <f>VLOOKUP($C249,UAR!$C$9:$H$138,3,FALSE)</f>
        <v>500.40000000000003</v>
      </c>
      <c r="R249" s="143">
        <f>VLOOKUP($C249,UAR!$C$9:$H$138,4,FALSE)</f>
        <v>444.8</v>
      </c>
      <c r="S249" s="143">
        <f>VLOOKUP($C249,UAR!$C$9:$H$138,5,FALSE)</f>
        <v>389.2</v>
      </c>
      <c r="T249" s="143">
        <f>VLOOKUP($C249,UAR!$C$9:$H$138,6,FALSE)</f>
        <v>278</v>
      </c>
    </row>
    <row r="250" spans="1:20">
      <c r="A250" s="33" t="s">
        <v>774</v>
      </c>
      <c r="B250" s="33" t="s">
        <v>474</v>
      </c>
      <c r="C250" s="14"/>
      <c r="D250" s="14"/>
      <c r="E250" s="14"/>
      <c r="F250" s="14"/>
      <c r="G250" s="14"/>
      <c r="H250" s="14"/>
      <c r="I250" s="14"/>
      <c r="J250" s="14"/>
      <c r="K250" s="14"/>
      <c r="L250" s="14"/>
      <c r="M250" s="14"/>
      <c r="N250" s="14"/>
      <c r="O250" s="14"/>
      <c r="P250" s="14"/>
      <c r="Q250" s="143" t="e">
        <f>VLOOKUP($C250,UAR!$C$9:$H$138,3,FALSE)</f>
        <v>#N/A</v>
      </c>
      <c r="R250" s="143" t="e">
        <f>VLOOKUP($C250,UAR!$C$9:$H$138,4,FALSE)</f>
        <v>#N/A</v>
      </c>
      <c r="S250" s="143" t="e">
        <f>VLOOKUP($C250,UAR!$C$9:$H$138,5,FALSE)</f>
        <v>#N/A</v>
      </c>
      <c r="T250" s="143" t="e">
        <f>VLOOKUP($C250,UAR!$C$9:$H$138,6,FALSE)</f>
        <v>#N/A</v>
      </c>
    </row>
    <row r="251" spans="1:20">
      <c r="A251" s="33" t="s">
        <v>573</v>
      </c>
      <c r="B251" s="33" t="s">
        <v>132</v>
      </c>
      <c r="C251" s="14"/>
      <c r="D251" s="14"/>
      <c r="E251" s="14"/>
      <c r="F251" s="14"/>
      <c r="G251" s="14"/>
      <c r="H251" s="14"/>
      <c r="I251" s="14"/>
      <c r="J251" s="14"/>
      <c r="K251" s="14"/>
      <c r="L251" s="14"/>
      <c r="M251" s="14"/>
      <c r="N251" s="14"/>
      <c r="O251" s="14"/>
      <c r="P251" s="14"/>
      <c r="Q251" s="143" t="e">
        <f>VLOOKUP($C251,UAR!$C$9:$H$138,3,FALSE)</f>
        <v>#N/A</v>
      </c>
      <c r="R251" s="143" t="e">
        <f>VLOOKUP($C251,UAR!$C$9:$H$138,4,FALSE)</f>
        <v>#N/A</v>
      </c>
      <c r="S251" s="143" t="e">
        <f>VLOOKUP($C251,UAR!$C$9:$H$138,5,FALSE)</f>
        <v>#N/A</v>
      </c>
      <c r="T251" s="143" t="e">
        <f>VLOOKUP($C251,UAR!$C$9:$H$138,6,FALSE)</f>
        <v>#N/A</v>
      </c>
    </row>
    <row r="252" spans="1:20">
      <c r="A252" s="33" t="s">
        <v>775</v>
      </c>
      <c r="B252" s="33" t="s">
        <v>135</v>
      </c>
      <c r="C252" s="14"/>
      <c r="D252" s="14"/>
      <c r="E252" s="14"/>
      <c r="F252" s="14"/>
      <c r="G252" s="14"/>
      <c r="H252" s="14"/>
      <c r="I252" s="14"/>
      <c r="J252" s="14"/>
      <c r="K252" s="14"/>
      <c r="L252" s="14"/>
      <c r="M252" s="14"/>
      <c r="N252" s="14"/>
      <c r="O252" s="14"/>
      <c r="P252" s="14"/>
      <c r="Q252" s="143" t="e">
        <f>VLOOKUP($C252,UAR!$C$9:$H$138,3,FALSE)</f>
        <v>#N/A</v>
      </c>
      <c r="R252" s="143" t="e">
        <f>VLOOKUP($C252,UAR!$C$9:$H$138,4,FALSE)</f>
        <v>#N/A</v>
      </c>
      <c r="S252" s="143" t="e">
        <f>VLOOKUP($C252,UAR!$C$9:$H$138,5,FALSE)</f>
        <v>#N/A</v>
      </c>
      <c r="T252" s="143" t="e">
        <f>VLOOKUP($C252,UAR!$C$9:$H$138,6,FALSE)</f>
        <v>#N/A</v>
      </c>
    </row>
    <row r="253" spans="1:20">
      <c r="A253" s="33" t="s">
        <v>776</v>
      </c>
      <c r="B253" s="33" t="s">
        <v>475</v>
      </c>
      <c r="C253" s="14" t="s">
        <v>208</v>
      </c>
      <c r="D253" s="14"/>
      <c r="E253" s="14"/>
      <c r="F253" s="14">
        <v>402</v>
      </c>
      <c r="G253" s="14">
        <v>438</v>
      </c>
      <c r="H253" s="14"/>
      <c r="I253" s="14"/>
      <c r="J253" s="14"/>
      <c r="K253" s="14"/>
      <c r="L253" s="14"/>
      <c r="M253" s="14"/>
      <c r="N253" s="14"/>
      <c r="O253" s="14"/>
      <c r="P253" s="14" t="s">
        <v>933</v>
      </c>
      <c r="Q253" s="143">
        <f>VLOOKUP($C253,UAR!$C$9:$H$138,3,FALSE)</f>
        <v>464.40000000000003</v>
      </c>
      <c r="R253" s="143">
        <f>VLOOKUP($C253,UAR!$C$9:$H$138,4,FALSE)</f>
        <v>412.8</v>
      </c>
      <c r="S253" s="143">
        <f>VLOOKUP($C253,UAR!$C$9:$H$138,5,FALSE)</f>
        <v>361.2</v>
      </c>
      <c r="T253" s="143">
        <f>VLOOKUP($C253,UAR!$C$9:$H$138,6,FALSE)</f>
        <v>258</v>
      </c>
    </row>
    <row r="254" spans="1:20">
      <c r="A254" s="33" t="s">
        <v>776</v>
      </c>
      <c r="B254" s="33" t="s">
        <v>475</v>
      </c>
      <c r="C254" s="186" t="s">
        <v>244</v>
      </c>
      <c r="D254" s="14"/>
      <c r="E254" s="14"/>
      <c r="F254" s="14"/>
      <c r="G254" s="14"/>
      <c r="H254" s="14"/>
      <c r="I254" s="14"/>
      <c r="J254" s="14"/>
      <c r="K254" s="14">
        <v>404</v>
      </c>
      <c r="L254" s="14"/>
      <c r="M254" s="14"/>
      <c r="N254" s="14"/>
      <c r="O254" s="14"/>
      <c r="P254" s="14" t="s">
        <v>918</v>
      </c>
      <c r="Q254" s="143">
        <f>VLOOKUP($C254,UAR!$C$9:$H$138,3,FALSE)</f>
        <v>305.10000000000002</v>
      </c>
      <c r="R254" s="143">
        <f>VLOOKUP($C254,UAR!$C$9:$H$138,4,FALSE)</f>
        <v>271.2</v>
      </c>
      <c r="S254" s="143">
        <f>VLOOKUP($C254,UAR!$C$9:$H$138,5,FALSE)</f>
        <v>237.29999999999998</v>
      </c>
      <c r="T254" s="143">
        <f>VLOOKUP($C254,UAR!$C$9:$H$138,6,FALSE)</f>
        <v>169.5</v>
      </c>
    </row>
    <row r="255" spans="1:20">
      <c r="A255" s="33" t="s">
        <v>777</v>
      </c>
      <c r="B255" s="33" t="s">
        <v>476</v>
      </c>
      <c r="C255" s="69" t="s">
        <v>108</v>
      </c>
      <c r="D255" s="14"/>
      <c r="E255" s="14"/>
      <c r="F255" s="14"/>
      <c r="G255" s="14"/>
      <c r="H255" s="14"/>
      <c r="I255" s="14">
        <v>436</v>
      </c>
      <c r="J255" s="14"/>
      <c r="K255" s="14"/>
      <c r="L255" s="14"/>
      <c r="M255" s="14"/>
      <c r="N255" s="14">
        <v>502</v>
      </c>
      <c r="O255" s="14"/>
      <c r="P255" s="14" t="s">
        <v>5</v>
      </c>
      <c r="Q255" s="143">
        <f>VLOOKUP($C255,UAR!$C$9:$H$138,3,FALSE)</f>
        <v>385.2</v>
      </c>
      <c r="R255" s="143">
        <f>VLOOKUP($C255,UAR!$C$9:$H$138,4,FALSE)</f>
        <v>342.40000000000003</v>
      </c>
      <c r="S255" s="143">
        <f>VLOOKUP($C255,UAR!$C$9:$H$138,5,FALSE)</f>
        <v>299.59999999999997</v>
      </c>
      <c r="T255" s="143">
        <f>VLOOKUP($C255,UAR!$C$9:$H$138,6,FALSE)</f>
        <v>214</v>
      </c>
    </row>
    <row r="256" spans="1:20">
      <c r="A256" s="33" t="s">
        <v>778</v>
      </c>
      <c r="B256" s="33" t="s">
        <v>477</v>
      </c>
      <c r="C256" s="69" t="s">
        <v>51</v>
      </c>
      <c r="D256" s="14"/>
      <c r="E256" s="14"/>
      <c r="F256" s="14"/>
      <c r="G256" s="14"/>
      <c r="H256" s="14"/>
      <c r="I256" s="14">
        <v>532</v>
      </c>
      <c r="J256" s="14"/>
      <c r="K256" s="14"/>
      <c r="L256" s="14"/>
      <c r="M256" s="14"/>
      <c r="N256" s="14"/>
      <c r="O256" s="14"/>
      <c r="P256" s="14" t="s">
        <v>918</v>
      </c>
      <c r="Q256" s="143">
        <f>VLOOKUP($C256,UAR!$C$9:$H$138,3,FALSE)</f>
        <v>500.40000000000003</v>
      </c>
      <c r="R256" s="143">
        <f>VLOOKUP($C256,UAR!$C$9:$H$138,4,FALSE)</f>
        <v>444.8</v>
      </c>
      <c r="S256" s="143">
        <f>VLOOKUP($C256,UAR!$C$9:$H$138,5,FALSE)</f>
        <v>389.2</v>
      </c>
      <c r="T256" s="143">
        <f>VLOOKUP($C256,UAR!$C$9:$H$138,6,FALSE)</f>
        <v>278</v>
      </c>
    </row>
    <row r="257" spans="1:24">
      <c r="A257" s="33" t="s">
        <v>779</v>
      </c>
      <c r="B257" s="33" t="s">
        <v>109</v>
      </c>
      <c r="C257" s="14" t="s">
        <v>66</v>
      </c>
      <c r="D257" s="14">
        <v>406</v>
      </c>
      <c r="E257" s="14"/>
      <c r="F257" s="14">
        <v>456</v>
      </c>
      <c r="G257" s="14"/>
      <c r="H257" s="14"/>
      <c r="I257" s="14"/>
      <c r="J257" s="14"/>
      <c r="K257" s="14">
        <v>496</v>
      </c>
      <c r="L257" s="14"/>
      <c r="M257" s="14"/>
      <c r="N257" s="14"/>
      <c r="O257" s="14"/>
      <c r="P257" s="14" t="s">
        <v>941</v>
      </c>
      <c r="Q257" s="143">
        <f>VLOOKUP($C257,UAR!$C$9:$H$138,3,FALSE)</f>
        <v>466.2</v>
      </c>
      <c r="R257" s="143">
        <f>VLOOKUP($C257,UAR!$C$9:$H$138,4,FALSE)</f>
        <v>414.40000000000003</v>
      </c>
      <c r="S257" s="143">
        <f>VLOOKUP($C257,UAR!$C$9:$H$138,5,FALSE)</f>
        <v>362.59999999999997</v>
      </c>
      <c r="T257" s="143">
        <f>VLOOKUP($C257,UAR!$C$9:$H$138,6,FALSE)</f>
        <v>259</v>
      </c>
      <c r="U257" s="143"/>
      <c r="V257" s="143"/>
      <c r="W257" s="143"/>
      <c r="X257" s="143"/>
    </row>
    <row r="258" spans="1:24">
      <c r="A258" s="33" t="s">
        <v>780</v>
      </c>
      <c r="B258" s="33" t="s">
        <v>478</v>
      </c>
      <c r="C258" s="14"/>
      <c r="D258" s="14"/>
      <c r="E258" s="14"/>
      <c r="F258" s="14"/>
      <c r="G258" s="14"/>
      <c r="H258" s="14"/>
      <c r="I258" s="14"/>
      <c r="J258" s="14"/>
      <c r="K258" s="14"/>
      <c r="L258" s="14"/>
      <c r="M258" s="14"/>
      <c r="N258" s="14"/>
      <c r="O258" s="14"/>
      <c r="P258" s="14"/>
      <c r="Q258" s="143" t="e">
        <f>VLOOKUP($C258,UAR!$C$9:$H$138,3,FALSE)</f>
        <v>#N/A</v>
      </c>
      <c r="R258" s="143" t="e">
        <f>VLOOKUP($C258,UAR!$C$9:$H$138,4,FALSE)</f>
        <v>#N/A</v>
      </c>
      <c r="S258" s="143" t="e">
        <f>VLOOKUP($C258,UAR!$C$9:$H$138,5,FALSE)</f>
        <v>#N/A</v>
      </c>
      <c r="T258" s="143" t="e">
        <f>VLOOKUP($C258,UAR!$C$9:$H$138,6,FALSE)</f>
        <v>#N/A</v>
      </c>
    </row>
    <row r="259" spans="1:24">
      <c r="A259" s="33" t="s">
        <v>781</v>
      </c>
      <c r="B259" s="33" t="s">
        <v>116</v>
      </c>
      <c r="C259" s="14" t="s">
        <v>248</v>
      </c>
      <c r="D259" s="14"/>
      <c r="E259" s="14">
        <v>220</v>
      </c>
      <c r="F259" s="14"/>
      <c r="G259" s="14"/>
      <c r="H259" s="14"/>
      <c r="I259" s="14"/>
      <c r="J259" s="14"/>
      <c r="K259" s="14"/>
      <c r="L259" s="14"/>
      <c r="M259" s="14"/>
      <c r="N259" s="14"/>
      <c r="O259" s="14"/>
      <c r="P259" s="14"/>
      <c r="Q259" s="143">
        <f>VLOOKUP($C259,UAR!$C$9:$H$138,3,FALSE)</f>
        <v>435.6</v>
      </c>
      <c r="R259" s="143">
        <f>VLOOKUP($C259,UAR!$C$9:$H$138,4,FALSE)</f>
        <v>387.20000000000005</v>
      </c>
      <c r="S259" s="143">
        <f>VLOOKUP($C259,UAR!$C$9:$H$138,5,FALSE)</f>
        <v>338.79999999999995</v>
      </c>
      <c r="T259" s="143">
        <f>VLOOKUP($C259,UAR!$C$9:$H$138,6,FALSE)</f>
        <v>242</v>
      </c>
    </row>
    <row r="260" spans="1:24">
      <c r="A260" s="33" t="s">
        <v>782</v>
      </c>
      <c r="B260" s="33" t="s">
        <v>112</v>
      </c>
      <c r="C260" s="14" t="s">
        <v>48</v>
      </c>
      <c r="D260" s="14">
        <v>260</v>
      </c>
      <c r="E260" s="14">
        <v>328</v>
      </c>
      <c r="F260" s="14"/>
      <c r="G260" s="14"/>
      <c r="H260" s="14"/>
      <c r="I260" s="14"/>
      <c r="J260" s="14"/>
      <c r="K260" s="14"/>
      <c r="L260" s="14"/>
      <c r="M260" s="14">
        <v>230</v>
      </c>
      <c r="N260" s="14"/>
      <c r="O260" s="14"/>
      <c r="P260" s="14" t="s">
        <v>914</v>
      </c>
      <c r="Q260" s="143">
        <f>VLOOKUP($C260,UAR!$C$9:$H$138,3,FALSE)</f>
        <v>469.8</v>
      </c>
      <c r="R260" s="143">
        <f>VLOOKUP($C260,UAR!$C$9:$H$138,4,FALSE)</f>
        <v>417.6</v>
      </c>
      <c r="S260" s="143">
        <f>VLOOKUP($C260,UAR!$C$9:$H$138,5,FALSE)</f>
        <v>365.4</v>
      </c>
      <c r="T260" s="143">
        <f>VLOOKUP($C260,UAR!$C$9:$H$138,6,FALSE)</f>
        <v>261</v>
      </c>
    </row>
    <row r="261" spans="1:24">
      <c r="A261" s="33" t="s">
        <v>783</v>
      </c>
      <c r="B261" s="147" t="s">
        <v>166</v>
      </c>
      <c r="C261" s="14" t="s">
        <v>85</v>
      </c>
      <c r="D261" s="14"/>
      <c r="E261" s="14"/>
      <c r="F261" s="14">
        <v>472</v>
      </c>
      <c r="G261" s="14"/>
      <c r="H261" s="14"/>
      <c r="I261" s="14">
        <v>502</v>
      </c>
      <c r="J261" s="14"/>
      <c r="K261" s="14"/>
      <c r="L261" s="14"/>
      <c r="M261" s="14"/>
      <c r="N261" s="14"/>
      <c r="O261" s="14"/>
      <c r="P261" s="14" t="s">
        <v>5</v>
      </c>
      <c r="Q261" s="143">
        <f>VLOOKUP($C261,UAR!$C$9:$H$138,3,FALSE)</f>
        <v>469.8</v>
      </c>
      <c r="R261" s="143">
        <f>VLOOKUP($C261,UAR!$C$9:$H$138,4,FALSE)</f>
        <v>417.6</v>
      </c>
      <c r="S261" s="143">
        <f>VLOOKUP($C261,UAR!$C$9:$H$138,5,FALSE)</f>
        <v>365.4</v>
      </c>
      <c r="T261" s="143">
        <f>VLOOKUP($C261,UAR!$C$9:$H$138,6,FALSE)</f>
        <v>261</v>
      </c>
    </row>
    <row r="262" spans="1:24">
      <c r="A262" s="33" t="s">
        <v>784</v>
      </c>
      <c r="B262" s="33" t="s">
        <v>479</v>
      </c>
      <c r="C262" s="14"/>
      <c r="D262" s="14"/>
      <c r="E262" s="14"/>
      <c r="F262" s="14"/>
      <c r="G262" s="14"/>
      <c r="H262" s="14"/>
      <c r="I262" s="14"/>
      <c r="J262" s="14"/>
      <c r="K262" s="14"/>
      <c r="L262" s="14"/>
      <c r="M262" s="14"/>
      <c r="N262" s="14"/>
      <c r="O262" s="14"/>
      <c r="P262" s="14"/>
      <c r="Q262" s="143" t="e">
        <f>VLOOKUP($C262,UAR!$C$9:$H$138,3,FALSE)</f>
        <v>#N/A</v>
      </c>
      <c r="R262" s="143" t="e">
        <f>VLOOKUP($C262,UAR!$C$9:$H$138,4,FALSE)</f>
        <v>#N/A</v>
      </c>
      <c r="S262" s="143" t="e">
        <f>VLOOKUP($C262,UAR!$C$9:$H$138,5,FALSE)</f>
        <v>#N/A</v>
      </c>
      <c r="T262" s="143" t="e">
        <f>VLOOKUP($C262,UAR!$C$9:$H$138,6,FALSE)</f>
        <v>#N/A</v>
      </c>
    </row>
    <row r="263" spans="1:24">
      <c r="A263" s="33" t="s">
        <v>785</v>
      </c>
      <c r="B263" s="33" t="s">
        <v>480</v>
      </c>
      <c r="C263" s="180" t="s">
        <v>219</v>
      </c>
      <c r="D263" s="14"/>
      <c r="E263" s="14"/>
      <c r="F263" s="14"/>
      <c r="G263" s="14"/>
      <c r="H263" s="14">
        <v>304</v>
      </c>
      <c r="I263" s="14"/>
      <c r="J263" s="14"/>
      <c r="K263" s="14"/>
      <c r="L263" s="14"/>
      <c r="M263" s="14"/>
      <c r="N263" s="14"/>
      <c r="O263" s="14"/>
      <c r="P263" s="14" t="s">
        <v>924</v>
      </c>
      <c r="Q263" s="143">
        <f>VLOOKUP($C263,UAR!$C$9:$H$138,3,FALSE)</f>
        <v>376.2</v>
      </c>
      <c r="R263" s="143">
        <f>VLOOKUP($C263,UAR!$C$9:$H$138,4,FALSE)</f>
        <v>334.40000000000003</v>
      </c>
      <c r="S263" s="143">
        <f>VLOOKUP($C263,UAR!$C$9:$H$138,5,FALSE)</f>
        <v>292.59999999999997</v>
      </c>
      <c r="T263" s="143">
        <f>VLOOKUP($C263,UAR!$C$9:$H$138,6,FALSE)</f>
        <v>209</v>
      </c>
    </row>
    <row r="264" spans="1:24">
      <c r="A264" s="33" t="s">
        <v>786</v>
      </c>
      <c r="B264" s="179" t="s">
        <v>481</v>
      </c>
      <c r="C264" s="69" t="s">
        <v>220</v>
      </c>
      <c r="D264" s="176"/>
      <c r="E264" s="14"/>
      <c r="F264" s="14"/>
      <c r="G264" s="14"/>
      <c r="H264" s="14">
        <v>202</v>
      </c>
      <c r="I264" s="14"/>
      <c r="J264" s="14"/>
      <c r="K264" s="14"/>
      <c r="L264" s="14"/>
      <c r="M264" s="14"/>
      <c r="N264" s="14"/>
      <c r="O264" s="14"/>
      <c r="P264" s="14" t="s">
        <v>914</v>
      </c>
      <c r="Q264" s="143">
        <f>VLOOKUP($C264,UAR!$C$9:$H$138,3,FALSE)</f>
        <v>360</v>
      </c>
      <c r="R264" s="143">
        <f>VLOOKUP($C264,UAR!$C$9:$H$138,4,FALSE)</f>
        <v>320</v>
      </c>
      <c r="S264" s="143">
        <f>VLOOKUP($C264,UAR!$C$9:$H$138,5,FALSE)</f>
        <v>280</v>
      </c>
      <c r="T264" s="143">
        <f>VLOOKUP($C264,UAR!$C$9:$H$138,6,FALSE)</f>
        <v>200</v>
      </c>
    </row>
    <row r="265" spans="1:24">
      <c r="A265" s="33" t="s">
        <v>787</v>
      </c>
      <c r="B265" s="147" t="s">
        <v>482</v>
      </c>
      <c r="C265" s="181"/>
      <c r="D265" s="14"/>
      <c r="E265" s="14"/>
      <c r="F265" s="14"/>
      <c r="G265" s="14"/>
      <c r="H265" s="14"/>
      <c r="I265" s="14"/>
      <c r="J265" s="14"/>
      <c r="K265" s="14"/>
      <c r="L265" s="14"/>
      <c r="M265" s="14"/>
      <c r="N265" s="14"/>
      <c r="O265" s="14"/>
      <c r="P265" s="14"/>
      <c r="Q265" s="143" t="e">
        <f>VLOOKUP($C265,UAR!$C$9:$H$138,3,FALSE)</f>
        <v>#N/A</v>
      </c>
      <c r="R265" s="143" t="e">
        <f>VLOOKUP($C265,UAR!$C$9:$H$138,4,FALSE)</f>
        <v>#N/A</v>
      </c>
      <c r="S265" s="143" t="e">
        <f>VLOOKUP($C265,UAR!$C$9:$H$138,5,FALSE)</f>
        <v>#N/A</v>
      </c>
      <c r="T265" s="143" t="e">
        <f>VLOOKUP($C265,UAR!$C$9:$H$138,6,FALSE)</f>
        <v>#N/A</v>
      </c>
    </row>
    <row r="266" spans="1:24">
      <c r="A266" s="33" t="s">
        <v>788</v>
      </c>
      <c r="B266" s="33" t="s">
        <v>483</v>
      </c>
      <c r="C266" s="14"/>
      <c r="D266" s="14"/>
      <c r="E266" s="14"/>
      <c r="F266" s="14"/>
      <c r="G266" s="14"/>
      <c r="H266" s="14"/>
      <c r="I266" s="14"/>
      <c r="J266" s="14"/>
      <c r="K266" s="14"/>
      <c r="L266" s="14"/>
      <c r="M266" s="14"/>
      <c r="N266" s="14"/>
      <c r="O266" s="14"/>
      <c r="P266" s="14"/>
      <c r="Q266" s="143" t="e">
        <f>VLOOKUP($C266,UAR!$C$9:$H$138,3,FALSE)</f>
        <v>#N/A</v>
      </c>
      <c r="R266" s="143" t="e">
        <f>VLOOKUP($C266,UAR!$C$9:$H$138,4,FALSE)</f>
        <v>#N/A</v>
      </c>
      <c r="S266" s="143" t="e">
        <f>VLOOKUP($C266,UAR!$C$9:$H$138,5,FALSE)</f>
        <v>#N/A</v>
      </c>
      <c r="T266" s="143" t="e">
        <f>VLOOKUP($C266,UAR!$C$9:$H$138,6,FALSE)</f>
        <v>#N/A</v>
      </c>
    </row>
    <row r="267" spans="1:24">
      <c r="A267" s="33" t="s">
        <v>789</v>
      </c>
      <c r="B267" s="33" t="s">
        <v>484</v>
      </c>
      <c r="C267" s="69" t="s">
        <v>265</v>
      </c>
      <c r="D267" s="14"/>
      <c r="E267" s="14"/>
      <c r="F267" s="14"/>
      <c r="G267" s="14"/>
      <c r="H267" s="14">
        <v>250</v>
      </c>
      <c r="I267" s="14"/>
      <c r="J267" s="14"/>
      <c r="K267" s="14"/>
      <c r="L267" s="14"/>
      <c r="M267" s="14"/>
      <c r="N267" s="14"/>
      <c r="O267" s="14"/>
      <c r="P267" s="14" t="s">
        <v>914</v>
      </c>
      <c r="Q267" s="143">
        <f>VLOOKUP($C267,UAR!$C$9:$H$138,3,FALSE)</f>
        <v>358.2</v>
      </c>
      <c r="R267" s="143">
        <f>VLOOKUP($C267,UAR!$C$9:$H$138,4,FALSE)</f>
        <v>318.40000000000003</v>
      </c>
      <c r="S267" s="143">
        <f>VLOOKUP($C267,UAR!$C$9:$H$138,5,FALSE)</f>
        <v>278.59999999999997</v>
      </c>
      <c r="T267" s="143">
        <f>VLOOKUP($C267,UAR!$C$9:$H$138,6,FALSE)</f>
        <v>199</v>
      </c>
    </row>
    <row r="268" spans="1:24">
      <c r="A268" s="33" t="s">
        <v>790</v>
      </c>
      <c r="B268" s="33" t="s">
        <v>485</v>
      </c>
      <c r="C268" s="14"/>
      <c r="D268" s="14"/>
      <c r="E268" s="14"/>
      <c r="F268" s="14"/>
      <c r="G268" s="14"/>
      <c r="H268" s="14"/>
      <c r="I268" s="14"/>
      <c r="J268" s="14"/>
      <c r="K268" s="14"/>
      <c r="L268" s="14"/>
      <c r="M268" s="14"/>
      <c r="N268" s="14"/>
      <c r="O268" s="14"/>
      <c r="P268" s="14"/>
      <c r="Q268" s="143" t="e">
        <f>VLOOKUP($C268,UAR!$C$9:$H$138,3,FALSE)</f>
        <v>#N/A</v>
      </c>
      <c r="R268" s="143" t="e">
        <f>VLOOKUP($C268,UAR!$C$9:$H$138,4,FALSE)</f>
        <v>#N/A</v>
      </c>
      <c r="S268" s="143" t="e">
        <f>VLOOKUP($C268,UAR!$C$9:$H$138,5,FALSE)</f>
        <v>#N/A</v>
      </c>
      <c r="T268" s="143" t="e">
        <f>VLOOKUP($C268,UAR!$C$9:$H$138,6,FALSE)</f>
        <v>#N/A</v>
      </c>
    </row>
    <row r="269" spans="1:24">
      <c r="A269" s="33" t="s">
        <v>791</v>
      </c>
      <c r="B269" s="33" t="s">
        <v>106</v>
      </c>
      <c r="C269" s="14" t="s">
        <v>265</v>
      </c>
      <c r="D269" s="14"/>
      <c r="E269" s="14"/>
      <c r="F269" s="14">
        <v>234</v>
      </c>
      <c r="G269" s="14">
        <v>336</v>
      </c>
      <c r="H269" s="14"/>
      <c r="I269" s="14"/>
      <c r="J269" s="14"/>
      <c r="K269" s="14">
        <v>276</v>
      </c>
      <c r="L269" s="14"/>
      <c r="M269" s="14"/>
      <c r="N269" s="14"/>
      <c r="O269" s="14"/>
      <c r="P269" s="14" t="s">
        <v>942</v>
      </c>
      <c r="Q269" s="143">
        <f>VLOOKUP($C269,UAR!$C$9:$H$138,3,FALSE)</f>
        <v>358.2</v>
      </c>
      <c r="R269" s="143">
        <f>VLOOKUP($C269,UAR!$C$9:$H$138,4,FALSE)</f>
        <v>318.40000000000003</v>
      </c>
      <c r="S269" s="143">
        <f>VLOOKUP($C269,UAR!$C$9:$H$138,5,FALSE)</f>
        <v>278.59999999999997</v>
      </c>
      <c r="T269" s="143">
        <f>VLOOKUP($C269,UAR!$C$9:$H$138,6,FALSE)</f>
        <v>199</v>
      </c>
    </row>
    <row r="270" spans="1:24">
      <c r="A270" s="33" t="s">
        <v>792</v>
      </c>
      <c r="B270" s="33" t="s">
        <v>486</v>
      </c>
      <c r="C270" s="14"/>
      <c r="D270" s="14"/>
      <c r="E270" s="14"/>
      <c r="F270" s="14"/>
      <c r="G270" s="14"/>
      <c r="H270" s="14"/>
      <c r="I270" s="14"/>
      <c r="J270" s="14"/>
      <c r="K270" s="14"/>
      <c r="L270" s="14"/>
      <c r="M270" s="14"/>
      <c r="N270" s="14"/>
      <c r="O270" s="14"/>
      <c r="P270" s="14"/>
      <c r="Q270" s="143" t="e">
        <f>VLOOKUP($C270,UAR!$C$9:$H$138,3,FALSE)</f>
        <v>#N/A</v>
      </c>
      <c r="R270" s="143" t="e">
        <f>VLOOKUP($C270,UAR!$C$9:$H$138,4,FALSE)</f>
        <v>#N/A</v>
      </c>
      <c r="S270" s="143" t="e">
        <f>VLOOKUP($C270,UAR!$C$9:$H$138,5,FALSE)</f>
        <v>#N/A</v>
      </c>
      <c r="T270" s="143" t="e">
        <f>VLOOKUP($C270,UAR!$C$9:$H$138,6,FALSE)</f>
        <v>#N/A</v>
      </c>
    </row>
    <row r="271" spans="1:24">
      <c r="A271" s="33" t="s">
        <v>793</v>
      </c>
      <c r="B271" s="33" t="s">
        <v>487</v>
      </c>
      <c r="C271" s="14"/>
      <c r="D271" s="14"/>
      <c r="E271" s="14"/>
      <c r="F271" s="14"/>
      <c r="G271" s="14"/>
      <c r="H271" s="14"/>
      <c r="I271" s="14"/>
      <c r="J271" s="14"/>
      <c r="K271" s="14"/>
      <c r="L271" s="14"/>
      <c r="M271" s="14"/>
      <c r="N271" s="14"/>
      <c r="O271" s="14"/>
      <c r="P271" s="14"/>
      <c r="Q271" s="143" t="e">
        <f>VLOOKUP($C271,UAR!$C$9:$H$138,3,FALSE)</f>
        <v>#N/A</v>
      </c>
      <c r="R271" s="143" t="e">
        <f>VLOOKUP($C271,UAR!$C$9:$H$138,4,FALSE)</f>
        <v>#N/A</v>
      </c>
      <c r="S271" s="143" t="e">
        <f>VLOOKUP($C271,UAR!$C$9:$H$138,5,FALSE)</f>
        <v>#N/A</v>
      </c>
      <c r="T271" s="143" t="e">
        <f>VLOOKUP($C271,UAR!$C$9:$H$138,6,FALSE)</f>
        <v>#N/A</v>
      </c>
    </row>
    <row r="272" spans="1:24">
      <c r="A272" s="33" t="s">
        <v>794</v>
      </c>
      <c r="B272" s="33" t="s">
        <v>488</v>
      </c>
      <c r="C272" s="14"/>
      <c r="D272" s="14"/>
      <c r="E272" s="14"/>
      <c r="F272" s="14"/>
      <c r="G272" s="14"/>
      <c r="H272" s="14"/>
      <c r="I272" s="14"/>
      <c r="J272" s="14"/>
      <c r="K272" s="14"/>
      <c r="L272" s="14"/>
      <c r="M272" s="14"/>
      <c r="N272" s="14"/>
      <c r="O272" s="14"/>
      <c r="P272" s="14"/>
      <c r="Q272" s="143" t="e">
        <f>VLOOKUP($C272,UAR!$C$9:$H$138,3,FALSE)</f>
        <v>#N/A</v>
      </c>
      <c r="R272" s="143" t="e">
        <f>VLOOKUP($C272,UAR!$C$9:$H$138,4,FALSE)</f>
        <v>#N/A</v>
      </c>
      <c r="S272" s="143" t="e">
        <f>VLOOKUP($C272,UAR!$C$9:$H$138,5,FALSE)</f>
        <v>#N/A</v>
      </c>
      <c r="T272" s="143" t="e">
        <f>VLOOKUP($C272,UAR!$C$9:$H$138,6,FALSE)</f>
        <v>#N/A</v>
      </c>
    </row>
    <row r="273" spans="1:20">
      <c r="A273" s="33" t="s">
        <v>795</v>
      </c>
      <c r="B273" s="33" t="s">
        <v>489</v>
      </c>
      <c r="C273" s="14"/>
      <c r="D273" s="14"/>
      <c r="E273" s="14"/>
      <c r="F273" s="14"/>
      <c r="G273" s="14"/>
      <c r="H273" s="14"/>
      <c r="I273" s="14"/>
      <c r="J273" s="14"/>
      <c r="K273" s="14"/>
      <c r="L273" s="14"/>
      <c r="M273" s="14"/>
      <c r="N273" s="14"/>
      <c r="O273" s="14"/>
      <c r="P273" s="14"/>
      <c r="Q273" s="143" t="e">
        <f>VLOOKUP($C273,UAR!$C$9:$H$138,3,FALSE)</f>
        <v>#N/A</v>
      </c>
      <c r="R273" s="143" t="e">
        <f>VLOOKUP($C273,UAR!$C$9:$H$138,4,FALSE)</f>
        <v>#N/A</v>
      </c>
      <c r="S273" s="143" t="e">
        <f>VLOOKUP($C273,UAR!$C$9:$H$138,5,FALSE)</f>
        <v>#N/A</v>
      </c>
      <c r="T273" s="143" t="e">
        <f>VLOOKUP($C273,UAR!$C$9:$H$138,6,FALSE)</f>
        <v>#N/A</v>
      </c>
    </row>
    <row r="274" spans="1:20">
      <c r="A274" s="33" t="s">
        <v>796</v>
      </c>
      <c r="B274" s="33" t="s">
        <v>490</v>
      </c>
      <c r="C274" s="14"/>
      <c r="D274" s="14"/>
      <c r="E274" s="14"/>
      <c r="F274" s="14"/>
      <c r="G274" s="14"/>
      <c r="H274" s="14"/>
      <c r="I274" s="14"/>
      <c r="J274" s="14"/>
      <c r="K274" s="14"/>
      <c r="L274" s="14"/>
      <c r="M274" s="14"/>
      <c r="N274" s="14"/>
      <c r="O274" s="14"/>
      <c r="P274" s="14"/>
      <c r="Q274" s="143" t="e">
        <f>VLOOKUP($C274,UAR!$C$9:$H$138,3,FALSE)</f>
        <v>#N/A</v>
      </c>
      <c r="R274" s="143" t="e">
        <f>VLOOKUP($C274,UAR!$C$9:$H$138,4,FALSE)</f>
        <v>#N/A</v>
      </c>
      <c r="S274" s="143" t="e">
        <f>VLOOKUP($C274,UAR!$C$9:$H$138,5,FALSE)</f>
        <v>#N/A</v>
      </c>
      <c r="T274" s="143" t="e">
        <f>VLOOKUP($C274,UAR!$C$9:$H$138,6,FALSE)</f>
        <v>#N/A</v>
      </c>
    </row>
    <row r="275" spans="1:20">
      <c r="A275" s="33" t="s">
        <v>797</v>
      </c>
      <c r="B275" s="33" t="s">
        <v>491</v>
      </c>
      <c r="C275" s="14"/>
      <c r="D275" s="14"/>
      <c r="E275" s="14"/>
      <c r="F275" s="14"/>
      <c r="G275" s="14"/>
      <c r="H275" s="14"/>
      <c r="I275" s="14"/>
      <c r="J275" s="14"/>
      <c r="K275" s="14"/>
      <c r="L275" s="14"/>
      <c r="M275" s="14"/>
      <c r="N275" s="14"/>
      <c r="O275" s="14"/>
      <c r="P275" s="14"/>
      <c r="Q275" s="143" t="e">
        <f>VLOOKUP($C275,UAR!$C$9:$H$138,3,FALSE)</f>
        <v>#N/A</v>
      </c>
      <c r="R275" s="143" t="e">
        <f>VLOOKUP($C275,UAR!$C$9:$H$138,4,FALSE)</f>
        <v>#N/A</v>
      </c>
      <c r="S275" s="143" t="e">
        <f>VLOOKUP($C275,UAR!$C$9:$H$138,5,FALSE)</f>
        <v>#N/A</v>
      </c>
      <c r="T275" s="143" t="e">
        <f>VLOOKUP($C275,UAR!$C$9:$H$138,6,FALSE)</f>
        <v>#N/A</v>
      </c>
    </row>
    <row r="276" spans="1:20">
      <c r="A276" s="33" t="s">
        <v>798</v>
      </c>
      <c r="B276" s="33" t="s">
        <v>492</v>
      </c>
      <c r="C276" s="14"/>
      <c r="D276" s="14"/>
      <c r="E276" s="14"/>
      <c r="F276" s="14"/>
      <c r="G276" s="14"/>
      <c r="H276" s="14"/>
      <c r="I276" s="14"/>
      <c r="J276" s="14"/>
      <c r="K276" s="14"/>
      <c r="L276" s="14"/>
      <c r="M276" s="14"/>
      <c r="N276" s="14"/>
      <c r="O276" s="14"/>
      <c r="P276" s="14"/>
      <c r="Q276" s="143" t="e">
        <f>VLOOKUP($C276,UAR!$C$9:$H$138,3,FALSE)</f>
        <v>#N/A</v>
      </c>
      <c r="R276" s="143" t="e">
        <f>VLOOKUP($C276,UAR!$C$9:$H$138,4,FALSE)</f>
        <v>#N/A</v>
      </c>
      <c r="S276" s="143" t="e">
        <f>VLOOKUP($C276,UAR!$C$9:$H$138,5,FALSE)</f>
        <v>#N/A</v>
      </c>
      <c r="T276" s="143" t="e">
        <f>VLOOKUP($C276,UAR!$C$9:$H$138,6,FALSE)</f>
        <v>#N/A</v>
      </c>
    </row>
    <row r="277" spans="1:20">
      <c r="A277" s="33" t="s">
        <v>799</v>
      </c>
      <c r="B277" s="33" t="s">
        <v>493</v>
      </c>
      <c r="C277" s="14"/>
      <c r="D277" s="14"/>
      <c r="E277" s="14"/>
      <c r="F277" s="14"/>
      <c r="G277" s="14"/>
      <c r="H277" s="14"/>
      <c r="I277" s="14"/>
      <c r="J277" s="14"/>
      <c r="K277" s="14"/>
      <c r="L277" s="14"/>
      <c r="M277" s="14"/>
      <c r="N277" s="14"/>
      <c r="O277" s="14"/>
      <c r="P277" s="14"/>
      <c r="Q277" s="143" t="e">
        <f>VLOOKUP($C277,UAR!$C$9:$H$138,3,FALSE)</f>
        <v>#N/A</v>
      </c>
      <c r="R277" s="143" t="e">
        <f>VLOOKUP($C277,UAR!$C$9:$H$138,4,FALSE)</f>
        <v>#N/A</v>
      </c>
      <c r="S277" s="143" t="e">
        <f>VLOOKUP($C277,UAR!$C$9:$H$138,5,FALSE)</f>
        <v>#N/A</v>
      </c>
      <c r="T277" s="143" t="e">
        <f>VLOOKUP($C277,UAR!$C$9:$H$138,6,FALSE)</f>
        <v>#N/A</v>
      </c>
    </row>
    <row r="278" spans="1:20">
      <c r="A278" s="33" t="s">
        <v>800</v>
      </c>
      <c r="B278" s="33" t="s">
        <v>494</v>
      </c>
      <c r="C278" s="14"/>
      <c r="D278" s="14"/>
      <c r="E278" s="14"/>
      <c r="F278" s="14"/>
      <c r="G278" s="14"/>
      <c r="H278" s="14"/>
      <c r="I278" s="14"/>
      <c r="J278" s="14"/>
      <c r="K278" s="14"/>
      <c r="L278" s="14"/>
      <c r="M278" s="14"/>
      <c r="N278" s="14"/>
      <c r="O278" s="14"/>
      <c r="P278" s="14"/>
      <c r="Q278" s="143" t="e">
        <f>VLOOKUP($C278,UAR!$C$9:$H$138,3,FALSE)</f>
        <v>#N/A</v>
      </c>
      <c r="R278" s="143" t="e">
        <f>VLOOKUP($C278,UAR!$C$9:$H$138,4,FALSE)</f>
        <v>#N/A</v>
      </c>
      <c r="S278" s="143" t="e">
        <f>VLOOKUP($C278,UAR!$C$9:$H$138,5,FALSE)</f>
        <v>#N/A</v>
      </c>
      <c r="T278" s="143" t="e">
        <f>VLOOKUP($C278,UAR!$C$9:$H$138,6,FALSE)</f>
        <v>#N/A</v>
      </c>
    </row>
    <row r="279" spans="1:20">
      <c r="A279" s="33" t="s">
        <v>801</v>
      </c>
      <c r="B279" s="33" t="s">
        <v>495</v>
      </c>
      <c r="C279" s="14"/>
      <c r="D279" s="14"/>
      <c r="E279" s="14"/>
      <c r="F279" s="14"/>
      <c r="G279" s="14"/>
      <c r="H279" s="14"/>
      <c r="I279" s="14"/>
      <c r="J279" s="14"/>
      <c r="K279" s="14"/>
      <c r="L279" s="14"/>
      <c r="M279" s="14"/>
      <c r="N279" s="14"/>
      <c r="O279" s="14"/>
      <c r="P279" s="14"/>
      <c r="Q279" s="143" t="e">
        <f>VLOOKUP($C279,UAR!$C$9:$H$138,3,FALSE)</f>
        <v>#N/A</v>
      </c>
      <c r="R279" s="143" t="e">
        <f>VLOOKUP($C279,UAR!$C$9:$H$138,4,FALSE)</f>
        <v>#N/A</v>
      </c>
      <c r="S279" s="143" t="e">
        <f>VLOOKUP($C279,UAR!$C$9:$H$138,5,FALSE)</f>
        <v>#N/A</v>
      </c>
      <c r="T279" s="143" t="e">
        <f>VLOOKUP($C279,UAR!$C$9:$H$138,6,FALSE)</f>
        <v>#N/A</v>
      </c>
    </row>
    <row r="280" spans="1:20">
      <c r="A280" s="33" t="s">
        <v>802</v>
      </c>
      <c r="B280" s="33" t="s">
        <v>496</v>
      </c>
      <c r="C280" s="14"/>
      <c r="D280" s="14"/>
      <c r="E280" s="14"/>
      <c r="F280" s="14"/>
      <c r="G280" s="14"/>
      <c r="H280" s="14"/>
      <c r="I280" s="14"/>
      <c r="J280" s="14"/>
      <c r="K280" s="14"/>
      <c r="L280" s="14"/>
      <c r="M280" s="14"/>
      <c r="N280" s="14"/>
      <c r="O280" s="14"/>
      <c r="P280" s="14"/>
      <c r="Q280" s="143" t="e">
        <f>VLOOKUP($C280,UAR!$C$9:$H$138,3,FALSE)</f>
        <v>#N/A</v>
      </c>
      <c r="R280" s="143" t="e">
        <f>VLOOKUP($C280,UAR!$C$9:$H$138,4,FALSE)</f>
        <v>#N/A</v>
      </c>
      <c r="S280" s="143" t="e">
        <f>VLOOKUP($C280,UAR!$C$9:$H$138,5,FALSE)</f>
        <v>#N/A</v>
      </c>
      <c r="T280" s="143" t="e">
        <f>VLOOKUP($C280,UAR!$C$9:$H$138,6,FALSE)</f>
        <v>#N/A</v>
      </c>
    </row>
    <row r="281" spans="1:20">
      <c r="A281" s="33" t="s">
        <v>803</v>
      </c>
      <c r="B281" s="33" t="s">
        <v>52</v>
      </c>
      <c r="C281" s="14"/>
      <c r="D281" s="14"/>
      <c r="E281" s="14"/>
      <c r="F281" s="14"/>
      <c r="G281" s="14"/>
      <c r="H281" s="14"/>
      <c r="I281" s="14"/>
      <c r="J281" s="14"/>
      <c r="K281" s="14"/>
      <c r="L281" s="14"/>
      <c r="M281" s="14"/>
      <c r="N281" s="14"/>
      <c r="O281" s="14"/>
      <c r="P281" s="14"/>
      <c r="Q281" s="143" t="e">
        <f>VLOOKUP($C281,UAR!$C$9:$H$138,3,FALSE)</f>
        <v>#N/A</v>
      </c>
      <c r="R281" s="143" t="e">
        <f>VLOOKUP($C281,UAR!$C$9:$H$138,4,FALSE)</f>
        <v>#N/A</v>
      </c>
      <c r="S281" s="143" t="e">
        <f>VLOOKUP($C281,UAR!$C$9:$H$138,5,FALSE)</f>
        <v>#N/A</v>
      </c>
      <c r="T281" s="143" t="e">
        <f>VLOOKUP($C281,UAR!$C$9:$H$138,6,FALSE)</f>
        <v>#N/A</v>
      </c>
    </row>
    <row r="282" spans="1:20">
      <c r="A282" s="33" t="s">
        <v>804</v>
      </c>
      <c r="B282" s="33" t="s">
        <v>497</v>
      </c>
      <c r="C282" s="14"/>
      <c r="D282" s="14"/>
      <c r="E282" s="14"/>
      <c r="F282" s="14"/>
      <c r="G282" s="14"/>
      <c r="H282" s="14"/>
      <c r="I282" s="14"/>
      <c r="J282" s="14"/>
      <c r="K282" s="14"/>
      <c r="L282" s="14"/>
      <c r="M282" s="14"/>
      <c r="N282" s="14"/>
      <c r="O282" s="14"/>
      <c r="P282" s="14"/>
      <c r="Q282" s="143" t="e">
        <f>VLOOKUP($C282,UAR!$C$9:$H$138,3,FALSE)</f>
        <v>#N/A</v>
      </c>
      <c r="R282" s="143" t="e">
        <f>VLOOKUP($C282,UAR!$C$9:$H$138,4,FALSE)</f>
        <v>#N/A</v>
      </c>
      <c r="S282" s="143" t="e">
        <f>VLOOKUP($C282,UAR!$C$9:$H$138,5,FALSE)</f>
        <v>#N/A</v>
      </c>
      <c r="T282" s="143" t="e">
        <f>VLOOKUP($C282,UAR!$C$9:$H$138,6,FALSE)</f>
        <v>#N/A</v>
      </c>
    </row>
    <row r="283" spans="1:20">
      <c r="A283" s="33" t="s">
        <v>805</v>
      </c>
      <c r="B283" s="33" t="s">
        <v>498</v>
      </c>
      <c r="C283" s="14"/>
      <c r="D283" s="14"/>
      <c r="E283" s="14"/>
      <c r="F283" s="14"/>
      <c r="G283" s="14"/>
      <c r="H283" s="14"/>
      <c r="I283" s="14"/>
      <c r="J283" s="14"/>
      <c r="K283" s="14"/>
      <c r="L283" s="14"/>
      <c r="M283" s="14"/>
      <c r="N283" s="14"/>
      <c r="O283" s="14"/>
      <c r="P283" s="14"/>
      <c r="Q283" s="143" t="e">
        <f>VLOOKUP($C283,UAR!$C$9:$H$138,3,FALSE)</f>
        <v>#N/A</v>
      </c>
      <c r="R283" s="143" t="e">
        <f>VLOOKUP($C283,UAR!$C$9:$H$138,4,FALSE)</f>
        <v>#N/A</v>
      </c>
      <c r="S283" s="143" t="e">
        <f>VLOOKUP($C283,UAR!$C$9:$H$138,5,FALSE)</f>
        <v>#N/A</v>
      </c>
      <c r="T283" s="143" t="e">
        <f>VLOOKUP($C283,UAR!$C$9:$H$138,6,FALSE)</f>
        <v>#N/A</v>
      </c>
    </row>
    <row r="284" spans="1:20">
      <c r="A284" s="33" t="s">
        <v>806</v>
      </c>
      <c r="B284" s="33" t="s">
        <v>499</v>
      </c>
      <c r="C284" s="14"/>
      <c r="D284" s="14"/>
      <c r="E284" s="14"/>
      <c r="F284" s="14"/>
      <c r="G284" s="14"/>
      <c r="H284" s="14"/>
      <c r="I284" s="14"/>
      <c r="J284" s="14"/>
      <c r="K284" s="14"/>
      <c r="L284" s="14"/>
      <c r="M284" s="14"/>
      <c r="N284" s="14"/>
      <c r="O284" s="14"/>
      <c r="P284" s="14"/>
      <c r="Q284" s="143" t="e">
        <f>VLOOKUP($C284,UAR!$C$9:$H$138,3,FALSE)</f>
        <v>#N/A</v>
      </c>
      <c r="R284" s="143" t="e">
        <f>VLOOKUP($C284,UAR!$C$9:$H$138,4,FALSE)</f>
        <v>#N/A</v>
      </c>
      <c r="S284" s="143" t="e">
        <f>VLOOKUP($C284,UAR!$C$9:$H$138,5,FALSE)</f>
        <v>#N/A</v>
      </c>
      <c r="T284" s="143" t="e">
        <f>VLOOKUP($C284,UAR!$C$9:$H$138,6,FALSE)</f>
        <v>#N/A</v>
      </c>
    </row>
    <row r="285" spans="1:20">
      <c r="A285" s="33" t="s">
        <v>807</v>
      </c>
      <c r="B285" s="33" t="s">
        <v>500</v>
      </c>
      <c r="C285" s="69" t="s">
        <v>275</v>
      </c>
      <c r="D285" s="14"/>
      <c r="E285" s="14"/>
      <c r="F285" s="14"/>
      <c r="G285" s="14">
        <v>462</v>
      </c>
      <c r="H285" s="14">
        <v>400</v>
      </c>
      <c r="I285" s="14"/>
      <c r="J285" s="14"/>
      <c r="K285" s="14"/>
      <c r="L285" s="14">
        <v>378</v>
      </c>
      <c r="M285" s="14"/>
      <c r="N285" s="14"/>
      <c r="O285" s="14"/>
      <c r="P285" s="14" t="s">
        <v>943</v>
      </c>
      <c r="Q285" s="143">
        <f>VLOOKUP($C285,UAR!$C$9:$H$138,3,FALSE)</f>
        <v>435.6</v>
      </c>
      <c r="R285" s="143">
        <f>VLOOKUP($C285,UAR!$C$9:$H$138,4,FALSE)</f>
        <v>387.20000000000005</v>
      </c>
      <c r="S285" s="143">
        <f>VLOOKUP($C285,UAR!$C$9:$H$138,5,FALSE)</f>
        <v>338.79999999999995</v>
      </c>
      <c r="T285" s="143">
        <f>VLOOKUP($C285,UAR!$C$9:$H$138,6,FALSE)</f>
        <v>242</v>
      </c>
    </row>
    <row r="286" spans="1:20">
      <c r="A286" s="33" t="s">
        <v>808</v>
      </c>
      <c r="B286" s="33" t="s">
        <v>501</v>
      </c>
      <c r="C286" s="14"/>
      <c r="D286" s="14"/>
      <c r="E286" s="14"/>
      <c r="F286" s="14"/>
      <c r="G286" s="14"/>
      <c r="H286" s="14"/>
      <c r="I286" s="14"/>
      <c r="J286" s="14"/>
      <c r="K286" s="14"/>
      <c r="L286" s="14"/>
      <c r="M286" s="14"/>
      <c r="N286" s="14"/>
      <c r="O286" s="14"/>
      <c r="P286" s="14"/>
      <c r="Q286" s="143" t="e">
        <f>VLOOKUP($C286,UAR!$C$9:$H$138,3,FALSE)</f>
        <v>#N/A</v>
      </c>
      <c r="R286" s="143" t="e">
        <f>VLOOKUP($C286,UAR!$C$9:$H$138,4,FALSE)</f>
        <v>#N/A</v>
      </c>
      <c r="S286" s="143" t="e">
        <f>VLOOKUP($C286,UAR!$C$9:$H$138,5,FALSE)</f>
        <v>#N/A</v>
      </c>
      <c r="T286" s="143" t="e">
        <f>VLOOKUP($C286,UAR!$C$9:$H$138,6,FALSE)</f>
        <v>#N/A</v>
      </c>
    </row>
    <row r="287" spans="1:20">
      <c r="A287" s="33" t="s">
        <v>809</v>
      </c>
      <c r="B287" s="33" t="s">
        <v>502</v>
      </c>
      <c r="C287" s="14"/>
      <c r="D287" s="14"/>
      <c r="E287" s="14"/>
      <c r="F287" s="14"/>
      <c r="G287" s="14"/>
      <c r="H287" s="14"/>
      <c r="I287" s="14"/>
      <c r="J287" s="14"/>
      <c r="K287" s="14"/>
      <c r="L287" s="14"/>
      <c r="M287" s="14"/>
      <c r="N287" s="14"/>
      <c r="O287" s="14"/>
      <c r="P287" s="14"/>
      <c r="Q287" s="143" t="e">
        <f>VLOOKUP($C287,UAR!$C$9:$H$138,3,FALSE)</f>
        <v>#N/A</v>
      </c>
      <c r="R287" s="143" t="e">
        <f>VLOOKUP($C287,UAR!$C$9:$H$138,4,FALSE)</f>
        <v>#N/A</v>
      </c>
      <c r="S287" s="143" t="e">
        <f>VLOOKUP($C287,UAR!$C$9:$H$138,5,FALSE)</f>
        <v>#N/A</v>
      </c>
      <c r="T287" s="143" t="e">
        <f>VLOOKUP($C287,UAR!$C$9:$H$138,6,FALSE)</f>
        <v>#N/A</v>
      </c>
    </row>
    <row r="288" spans="1:20">
      <c r="A288" s="33" t="s">
        <v>810</v>
      </c>
      <c r="B288" s="33" t="s">
        <v>503</v>
      </c>
      <c r="C288" s="14"/>
      <c r="D288" s="14"/>
      <c r="E288" s="14"/>
      <c r="F288" s="14"/>
      <c r="G288" s="14"/>
      <c r="H288" s="14"/>
      <c r="I288" s="14"/>
      <c r="J288" s="14"/>
      <c r="K288" s="14"/>
      <c r="L288" s="14"/>
      <c r="M288" s="14"/>
      <c r="N288" s="14"/>
      <c r="O288" s="14"/>
      <c r="P288" s="14"/>
      <c r="Q288" s="143" t="e">
        <f>VLOOKUP($C288,UAR!$C$9:$H$138,3,FALSE)</f>
        <v>#N/A</v>
      </c>
      <c r="R288" s="143" t="e">
        <f>VLOOKUP($C288,UAR!$C$9:$H$138,4,FALSE)</f>
        <v>#N/A</v>
      </c>
      <c r="S288" s="143" t="e">
        <f>VLOOKUP($C288,UAR!$C$9:$H$138,5,FALSE)</f>
        <v>#N/A</v>
      </c>
      <c r="T288" s="143" t="e">
        <f>VLOOKUP($C288,UAR!$C$9:$H$138,6,FALSE)</f>
        <v>#N/A</v>
      </c>
    </row>
    <row r="289" spans="1:20">
      <c r="A289" s="33" t="s">
        <v>811</v>
      </c>
      <c r="B289" s="33" t="s">
        <v>504</v>
      </c>
      <c r="C289" s="69" t="s">
        <v>66</v>
      </c>
      <c r="D289" s="14"/>
      <c r="E289" s="14"/>
      <c r="F289" s="14"/>
      <c r="G289" s="14">
        <v>436</v>
      </c>
      <c r="H289" s="14">
        <v>462</v>
      </c>
      <c r="I289" s="14"/>
      <c r="J289" s="14"/>
      <c r="K289" s="14"/>
      <c r="L289" s="14"/>
      <c r="M289" s="14"/>
      <c r="N289" s="14"/>
      <c r="O289" s="14"/>
      <c r="P289" s="14" t="s">
        <v>5</v>
      </c>
      <c r="Q289" s="143">
        <f>VLOOKUP($C289,UAR!$C$9:$H$138,3,FALSE)</f>
        <v>466.2</v>
      </c>
      <c r="R289" s="143">
        <f>VLOOKUP($C289,UAR!$C$9:$H$138,4,FALSE)</f>
        <v>414.40000000000003</v>
      </c>
      <c r="S289" s="143">
        <f>VLOOKUP($C289,UAR!$C$9:$H$138,5,FALSE)</f>
        <v>362.59999999999997</v>
      </c>
      <c r="T289" s="143">
        <f>VLOOKUP($C289,UAR!$C$9:$H$138,6,FALSE)</f>
        <v>259</v>
      </c>
    </row>
    <row r="290" spans="1:20">
      <c r="A290" s="33" t="s">
        <v>812</v>
      </c>
      <c r="B290" s="33" t="s">
        <v>118</v>
      </c>
      <c r="C290" s="14"/>
      <c r="D290" s="14"/>
      <c r="E290" s="14"/>
      <c r="F290" s="14"/>
      <c r="G290" s="14"/>
      <c r="H290" s="14"/>
      <c r="I290" s="14"/>
      <c r="J290" s="14"/>
      <c r="K290" s="14"/>
      <c r="L290" s="14"/>
      <c r="M290" s="14"/>
      <c r="N290" s="14"/>
      <c r="O290" s="14"/>
      <c r="P290" s="14"/>
      <c r="Q290" s="143" t="e">
        <f>VLOOKUP($C290,UAR!$C$9:$H$138,3,FALSE)</f>
        <v>#N/A</v>
      </c>
      <c r="R290" s="143" t="e">
        <f>VLOOKUP($C290,UAR!$C$9:$H$138,4,FALSE)</f>
        <v>#N/A</v>
      </c>
      <c r="S290" s="143" t="e">
        <f>VLOOKUP($C290,UAR!$C$9:$H$138,5,FALSE)</f>
        <v>#N/A</v>
      </c>
      <c r="T290" s="143" t="e">
        <f>VLOOKUP($C290,UAR!$C$9:$H$138,6,FALSE)</f>
        <v>#N/A</v>
      </c>
    </row>
    <row r="291" spans="1:20">
      <c r="A291" s="33" t="s">
        <v>813</v>
      </c>
      <c r="B291" s="33" t="s">
        <v>58</v>
      </c>
      <c r="C291" s="14" t="s">
        <v>246</v>
      </c>
      <c r="D291" s="14">
        <v>262</v>
      </c>
      <c r="E291" s="14"/>
      <c r="F291" s="14">
        <v>302</v>
      </c>
      <c r="G291" s="14">
        <v>294</v>
      </c>
      <c r="H291" s="14">
        <v>278</v>
      </c>
      <c r="I291" s="14"/>
      <c r="J291" s="14"/>
      <c r="K291" s="14">
        <v>324</v>
      </c>
      <c r="L291" s="14">
        <v>286</v>
      </c>
      <c r="M291" s="14">
        <v>378</v>
      </c>
      <c r="N291" s="14"/>
      <c r="O291" s="14"/>
      <c r="P291" s="14" t="s">
        <v>944</v>
      </c>
      <c r="Q291" s="143">
        <f>VLOOKUP($C291,UAR!$C$9:$H$138,3,FALSE)</f>
        <v>396</v>
      </c>
      <c r="R291" s="143">
        <f>VLOOKUP($C291,UAR!$C$9:$H$138,4,FALSE)</f>
        <v>352</v>
      </c>
      <c r="S291" s="143">
        <f>VLOOKUP($C291,UAR!$C$9:$H$138,5,FALSE)</f>
        <v>308</v>
      </c>
      <c r="T291" s="143">
        <f>VLOOKUP($C291,UAR!$C$9:$H$138,6,FALSE)</f>
        <v>220</v>
      </c>
    </row>
    <row r="292" spans="1:20">
      <c r="A292" s="33" t="s">
        <v>814</v>
      </c>
      <c r="B292" s="33" t="s">
        <v>505</v>
      </c>
      <c r="C292" s="69" t="s">
        <v>91</v>
      </c>
      <c r="D292" s="14"/>
      <c r="E292" s="14"/>
      <c r="F292" s="14"/>
      <c r="G292" s="14"/>
      <c r="H292" s="14"/>
      <c r="I292" s="14"/>
      <c r="J292" s="14"/>
      <c r="K292" s="14"/>
      <c r="L292" s="14"/>
      <c r="M292" s="14"/>
      <c r="N292" s="14">
        <v>496</v>
      </c>
      <c r="O292" s="14"/>
      <c r="P292" s="14" t="s">
        <v>918</v>
      </c>
      <c r="Q292" s="143">
        <f>VLOOKUP($C292,UAR!$C$9:$H$138,3,FALSE)</f>
        <v>495</v>
      </c>
      <c r="R292" s="143">
        <f>VLOOKUP($C292,UAR!$C$9:$H$138,4,FALSE)</f>
        <v>440</v>
      </c>
      <c r="S292" s="143">
        <f>VLOOKUP($C292,UAR!$C$9:$H$138,5,FALSE)</f>
        <v>385</v>
      </c>
      <c r="T292" s="143">
        <f>VLOOKUP($C292,UAR!$C$9:$H$138,6,FALSE)</f>
        <v>275</v>
      </c>
    </row>
    <row r="293" spans="1:20">
      <c r="A293" s="33" t="s">
        <v>815</v>
      </c>
      <c r="B293" s="33" t="s">
        <v>102</v>
      </c>
      <c r="C293" s="14"/>
      <c r="D293" s="14"/>
      <c r="E293" s="14"/>
      <c r="F293" s="14"/>
      <c r="G293" s="14"/>
      <c r="H293" s="14"/>
      <c r="I293" s="14"/>
      <c r="J293" s="14"/>
      <c r="K293" s="14"/>
      <c r="L293" s="14"/>
      <c r="M293" s="14"/>
      <c r="N293" s="14"/>
      <c r="O293" s="14"/>
      <c r="P293" s="14"/>
      <c r="Q293" s="143" t="e">
        <f>VLOOKUP($C293,UAR!$C$9:$H$138,3,FALSE)</f>
        <v>#N/A</v>
      </c>
      <c r="R293" s="143" t="e">
        <f>VLOOKUP($C293,UAR!$C$9:$H$138,4,FALSE)</f>
        <v>#N/A</v>
      </c>
      <c r="S293" s="143" t="e">
        <f>VLOOKUP($C293,UAR!$C$9:$H$138,5,FALSE)</f>
        <v>#N/A</v>
      </c>
      <c r="T293" s="143" t="e">
        <f>VLOOKUP($C293,UAR!$C$9:$H$138,6,FALSE)</f>
        <v>#N/A</v>
      </c>
    </row>
    <row r="294" spans="1:20">
      <c r="A294" s="33" t="s">
        <v>816</v>
      </c>
      <c r="B294" s="33" t="s">
        <v>506</v>
      </c>
      <c r="C294" s="14"/>
      <c r="D294" s="14"/>
      <c r="E294" s="14"/>
      <c r="F294" s="14"/>
      <c r="G294" s="14"/>
      <c r="H294" s="14"/>
      <c r="I294" s="14"/>
      <c r="J294" s="14"/>
      <c r="K294" s="14"/>
      <c r="L294" s="14"/>
      <c r="M294" s="14"/>
      <c r="N294" s="14"/>
      <c r="O294" s="14"/>
      <c r="P294" s="14"/>
      <c r="Q294" s="143" t="e">
        <f>VLOOKUP($C294,UAR!$C$9:$H$138,3,FALSE)</f>
        <v>#N/A</v>
      </c>
      <c r="R294" s="143" t="e">
        <f>VLOOKUP($C294,UAR!$C$9:$H$138,4,FALSE)</f>
        <v>#N/A</v>
      </c>
      <c r="S294" s="143" t="e">
        <f>VLOOKUP($C294,UAR!$C$9:$H$138,5,FALSE)</f>
        <v>#N/A</v>
      </c>
      <c r="T294" s="143" t="e">
        <f>VLOOKUP($C294,UAR!$C$9:$H$138,6,FALSE)</f>
        <v>#N/A</v>
      </c>
    </row>
    <row r="295" spans="1:20">
      <c r="A295" s="33" t="s">
        <v>817</v>
      </c>
      <c r="B295" s="33" t="s">
        <v>507</v>
      </c>
      <c r="C295" s="14" t="s">
        <v>275</v>
      </c>
      <c r="D295" s="14"/>
      <c r="E295" s="14"/>
      <c r="F295" s="14">
        <v>216</v>
      </c>
      <c r="G295" s="14"/>
      <c r="H295" s="14"/>
      <c r="I295" s="14"/>
      <c r="J295" s="14"/>
      <c r="K295" s="14"/>
      <c r="L295" s="14"/>
      <c r="M295" s="14"/>
      <c r="N295" s="14"/>
      <c r="O295" s="14"/>
      <c r="P295" s="14"/>
      <c r="Q295" s="143">
        <f>VLOOKUP($C295,UAR!$C$9:$H$138,3,FALSE)</f>
        <v>435.6</v>
      </c>
      <c r="R295" s="143">
        <f>VLOOKUP($C295,UAR!$C$9:$H$138,4,FALSE)</f>
        <v>387.20000000000005</v>
      </c>
      <c r="S295" s="143">
        <f>VLOOKUP($C295,UAR!$C$9:$H$138,5,FALSE)</f>
        <v>338.79999999999995</v>
      </c>
      <c r="T295" s="143">
        <f>VLOOKUP($C295,UAR!$C$9:$H$138,6,FALSE)</f>
        <v>242</v>
      </c>
    </row>
    <row r="296" spans="1:20">
      <c r="A296" s="33" t="s">
        <v>818</v>
      </c>
      <c r="B296" s="33" t="s">
        <v>508</v>
      </c>
      <c r="C296" s="14" t="s">
        <v>187</v>
      </c>
      <c r="D296" s="14"/>
      <c r="E296" s="14"/>
      <c r="F296" s="14">
        <v>346</v>
      </c>
      <c r="G296" s="14"/>
      <c r="H296" s="14"/>
      <c r="I296" s="14"/>
      <c r="J296" s="14"/>
      <c r="K296" s="14"/>
      <c r="L296" s="14"/>
      <c r="M296" s="14"/>
      <c r="N296" s="14"/>
      <c r="O296" s="14"/>
      <c r="P296" s="14" t="s">
        <v>918</v>
      </c>
      <c r="Q296" s="143">
        <f>VLOOKUP($C296,UAR!$C$9:$H$138,3,FALSE)</f>
        <v>363.6</v>
      </c>
      <c r="R296" s="143">
        <f>VLOOKUP($C296,UAR!$C$9:$H$138,4,FALSE)</f>
        <v>323.20000000000005</v>
      </c>
      <c r="S296" s="143">
        <f>VLOOKUP($C296,UAR!$C$9:$H$138,5,FALSE)</f>
        <v>282.79999999999995</v>
      </c>
      <c r="T296" s="143">
        <f>VLOOKUP($C296,UAR!$C$9:$H$138,6,FALSE)</f>
        <v>202</v>
      </c>
    </row>
    <row r="297" spans="1:20">
      <c r="A297" s="33" t="s">
        <v>819</v>
      </c>
      <c r="B297" s="33" t="s">
        <v>509</v>
      </c>
      <c r="C297" s="14" t="s">
        <v>277</v>
      </c>
      <c r="D297" s="14"/>
      <c r="E297" s="14"/>
      <c r="F297" s="14">
        <v>154</v>
      </c>
      <c r="G297" s="14"/>
      <c r="H297" s="14"/>
      <c r="I297" s="14"/>
      <c r="J297" s="14"/>
      <c r="K297" s="14"/>
      <c r="L297" s="14"/>
      <c r="M297" s="14"/>
      <c r="N297" s="14"/>
      <c r="O297" s="14"/>
      <c r="P297" s="14" t="s">
        <v>914</v>
      </c>
      <c r="Q297" s="143">
        <f>VLOOKUP($C297,UAR!$C$9:$H$138,3,FALSE)</f>
        <v>225</v>
      </c>
      <c r="R297" s="143">
        <f>VLOOKUP($C297,UAR!$C$9:$H$138,4,FALSE)</f>
        <v>200</v>
      </c>
      <c r="S297" s="143">
        <f>VLOOKUP($C297,UAR!$C$9:$H$138,5,FALSE)</f>
        <v>175</v>
      </c>
      <c r="T297" s="143">
        <f>VLOOKUP($C297,UAR!$C$9:$H$138,6,FALSE)</f>
        <v>125</v>
      </c>
    </row>
    <row r="298" spans="1:20">
      <c r="A298" s="33" t="s">
        <v>820</v>
      </c>
      <c r="B298" s="33" t="s">
        <v>510</v>
      </c>
      <c r="C298" s="69" t="s">
        <v>51</v>
      </c>
      <c r="D298" s="14"/>
      <c r="E298" s="14"/>
      <c r="F298" s="14"/>
      <c r="G298" s="14"/>
      <c r="H298" s="14"/>
      <c r="I298" s="14"/>
      <c r="J298" s="14"/>
      <c r="K298" s="14"/>
      <c r="L298" s="14"/>
      <c r="M298" s="14"/>
      <c r="N298" s="14">
        <v>532</v>
      </c>
      <c r="O298" s="14"/>
      <c r="P298" s="14" t="s">
        <v>918</v>
      </c>
      <c r="Q298" s="143">
        <f>VLOOKUP($C298,UAR!$C$9:$H$138,3,FALSE)</f>
        <v>500.40000000000003</v>
      </c>
      <c r="R298" s="143">
        <f>VLOOKUP($C298,UAR!$C$9:$H$138,4,FALSE)</f>
        <v>444.8</v>
      </c>
      <c r="S298" s="143">
        <f>VLOOKUP($C298,UAR!$C$9:$H$138,5,FALSE)</f>
        <v>389.2</v>
      </c>
      <c r="T298" s="143">
        <f>VLOOKUP($C298,UAR!$C$9:$H$138,6,FALSE)</f>
        <v>278</v>
      </c>
    </row>
    <row r="299" spans="1:20">
      <c r="A299" s="33" t="s">
        <v>821</v>
      </c>
      <c r="B299" s="33" t="s">
        <v>511</v>
      </c>
      <c r="C299" s="14"/>
      <c r="D299" s="14"/>
      <c r="E299" s="14"/>
      <c r="F299" s="14"/>
      <c r="G299" s="14"/>
      <c r="H299" s="14"/>
      <c r="I299" s="14"/>
      <c r="J299" s="14"/>
      <c r="K299" s="14"/>
      <c r="L299" s="14"/>
      <c r="M299" s="14"/>
      <c r="N299" s="14"/>
      <c r="O299" s="14"/>
      <c r="P299" s="14"/>
      <c r="Q299" s="143" t="e">
        <f>VLOOKUP($C299,UAR!$C$9:$H$138,3,FALSE)</f>
        <v>#N/A</v>
      </c>
      <c r="R299" s="143" t="e">
        <f>VLOOKUP($C299,UAR!$C$9:$H$138,4,FALSE)</f>
        <v>#N/A</v>
      </c>
      <c r="S299" s="143" t="e">
        <f>VLOOKUP($C299,UAR!$C$9:$H$138,5,FALSE)</f>
        <v>#N/A</v>
      </c>
      <c r="T299" s="143" t="e">
        <f>VLOOKUP($C299,UAR!$C$9:$H$138,6,FALSE)</f>
        <v>#N/A</v>
      </c>
    </row>
    <row r="300" spans="1:20">
      <c r="A300" s="33" t="s">
        <v>822</v>
      </c>
      <c r="B300" s="33" t="s">
        <v>512</v>
      </c>
      <c r="C300" s="14"/>
      <c r="D300" s="14"/>
      <c r="E300" s="14"/>
      <c r="F300" s="14"/>
      <c r="G300" s="14"/>
      <c r="H300" s="14"/>
      <c r="I300" s="14"/>
      <c r="J300" s="14"/>
      <c r="K300" s="14"/>
      <c r="L300" s="14"/>
      <c r="M300" s="14"/>
      <c r="N300" s="14"/>
      <c r="O300" s="14"/>
      <c r="P300" s="14"/>
      <c r="Q300" s="143" t="e">
        <f>VLOOKUP($C300,UAR!$C$9:$H$138,3,FALSE)</f>
        <v>#N/A</v>
      </c>
      <c r="R300" s="143" t="e">
        <f>VLOOKUP($C300,UAR!$C$9:$H$138,4,FALSE)</f>
        <v>#N/A</v>
      </c>
      <c r="S300" s="143" t="e">
        <f>VLOOKUP($C300,UAR!$C$9:$H$138,5,FALSE)</f>
        <v>#N/A</v>
      </c>
      <c r="T300" s="143" t="e">
        <f>VLOOKUP($C300,UAR!$C$9:$H$138,6,FALSE)</f>
        <v>#N/A</v>
      </c>
    </row>
    <row r="301" spans="1:20">
      <c r="A301" s="33" t="s">
        <v>823</v>
      </c>
      <c r="B301" s="33" t="s">
        <v>133</v>
      </c>
      <c r="C301" s="14" t="s">
        <v>214</v>
      </c>
      <c r="D301" s="14"/>
      <c r="E301" s="14"/>
      <c r="F301" s="14">
        <v>428</v>
      </c>
      <c r="G301" s="14">
        <v>408</v>
      </c>
      <c r="H301" s="14">
        <v>402</v>
      </c>
      <c r="I301" s="14">
        <v>468</v>
      </c>
      <c r="J301" s="14"/>
      <c r="K301" s="14"/>
      <c r="L301" s="14"/>
      <c r="M301" s="14"/>
      <c r="N301" s="14">
        <v>442</v>
      </c>
      <c r="O301" s="14"/>
      <c r="P301" s="14" t="s">
        <v>945</v>
      </c>
      <c r="Q301" s="143">
        <f>VLOOKUP($C301,UAR!$C$9:$H$138,3,FALSE)</f>
        <v>457.2</v>
      </c>
      <c r="R301" s="143">
        <f>VLOOKUP($C301,UAR!$C$9:$H$138,4,FALSE)</f>
        <v>406.40000000000003</v>
      </c>
      <c r="S301" s="143">
        <f>VLOOKUP($C301,UAR!$C$9:$H$138,5,FALSE)</f>
        <v>355.59999999999997</v>
      </c>
      <c r="T301" s="143">
        <f>VLOOKUP($C301,UAR!$C$9:$H$138,6,FALSE)</f>
        <v>254</v>
      </c>
    </row>
    <row r="302" spans="1:20">
      <c r="A302" s="33" t="s">
        <v>824</v>
      </c>
      <c r="B302" s="33" t="s">
        <v>513</v>
      </c>
      <c r="C302" s="69" t="s">
        <v>874</v>
      </c>
      <c r="D302" s="14"/>
      <c r="E302" s="14"/>
      <c r="F302" s="14"/>
      <c r="G302" s="14">
        <v>424</v>
      </c>
      <c r="H302" s="14">
        <v>422</v>
      </c>
      <c r="I302" s="14">
        <v>406</v>
      </c>
      <c r="J302" s="14"/>
      <c r="K302" s="14"/>
      <c r="L302" s="14"/>
      <c r="M302" s="14"/>
      <c r="N302" s="14">
        <v>450</v>
      </c>
      <c r="O302" s="14"/>
      <c r="P302" s="14" t="s">
        <v>940</v>
      </c>
      <c r="Q302" s="143">
        <f>VLOOKUP($C302,UAR!$C$9:$H$138,3,FALSE)</f>
        <v>369</v>
      </c>
      <c r="R302" s="143">
        <f>VLOOKUP($C302,UAR!$C$9:$H$138,4,FALSE)</f>
        <v>328</v>
      </c>
      <c r="S302" s="143">
        <f>VLOOKUP($C302,UAR!$C$9:$H$138,5,FALSE)</f>
        <v>287</v>
      </c>
      <c r="T302" s="143">
        <f>VLOOKUP($C302,UAR!$C$9:$H$138,6,FALSE)</f>
        <v>205</v>
      </c>
    </row>
    <row r="303" spans="1:20">
      <c r="A303" s="33" t="s">
        <v>825</v>
      </c>
      <c r="B303" s="33" t="s">
        <v>121</v>
      </c>
      <c r="C303" s="14"/>
      <c r="D303" s="14"/>
      <c r="E303" s="14"/>
      <c r="F303" s="14"/>
      <c r="G303" s="14"/>
      <c r="H303" s="14"/>
      <c r="I303" s="14"/>
      <c r="J303" s="14"/>
      <c r="K303" s="14"/>
      <c r="L303" s="14"/>
      <c r="M303" s="14"/>
      <c r="N303" s="14"/>
      <c r="O303" s="14"/>
      <c r="P303" s="14"/>
      <c r="Q303" s="143" t="e">
        <f>VLOOKUP($C303,UAR!$C$9:$H$138,3,FALSE)</f>
        <v>#N/A</v>
      </c>
      <c r="R303" s="143" t="e">
        <f>VLOOKUP($C303,UAR!$C$9:$H$138,4,FALSE)</f>
        <v>#N/A</v>
      </c>
      <c r="S303" s="143" t="e">
        <f>VLOOKUP($C303,UAR!$C$9:$H$138,5,FALSE)</f>
        <v>#N/A</v>
      </c>
      <c r="T303" s="143" t="e">
        <f>VLOOKUP($C303,UAR!$C$9:$H$138,6,FALSE)</f>
        <v>#N/A</v>
      </c>
    </row>
    <row r="304" spans="1:20">
      <c r="A304" s="33" t="s">
        <v>826</v>
      </c>
      <c r="B304" s="33" t="s">
        <v>514</v>
      </c>
      <c r="C304" s="14" t="s">
        <v>275</v>
      </c>
      <c r="D304" s="14"/>
      <c r="E304" s="14"/>
      <c r="F304" s="14">
        <v>404</v>
      </c>
      <c r="G304" s="14">
        <v>478</v>
      </c>
      <c r="H304" s="14">
        <v>444</v>
      </c>
      <c r="I304" s="14">
        <v>434</v>
      </c>
      <c r="J304" s="14"/>
      <c r="K304" s="14"/>
      <c r="L304" s="14"/>
      <c r="M304" s="14"/>
      <c r="N304" s="14">
        <v>496</v>
      </c>
      <c r="O304" s="14"/>
      <c r="P304" s="14" t="s">
        <v>946</v>
      </c>
      <c r="Q304" s="143">
        <f>VLOOKUP($C304,UAR!$C$9:$H$138,3,FALSE)</f>
        <v>435.6</v>
      </c>
      <c r="R304" s="143">
        <f>VLOOKUP($C304,UAR!$C$9:$H$138,4,FALSE)</f>
        <v>387.20000000000005</v>
      </c>
      <c r="S304" s="143">
        <f>VLOOKUP($C304,UAR!$C$9:$H$138,5,FALSE)</f>
        <v>338.79999999999995</v>
      </c>
      <c r="T304" s="143">
        <f>VLOOKUP($C304,UAR!$C$9:$H$138,6,FALSE)</f>
        <v>242</v>
      </c>
    </row>
    <row r="305" spans="1:20">
      <c r="A305" s="33" t="s">
        <v>827</v>
      </c>
      <c r="B305" s="33" t="s">
        <v>515</v>
      </c>
      <c r="C305" s="14"/>
      <c r="D305" s="14"/>
      <c r="E305" s="14"/>
      <c r="F305" s="14"/>
      <c r="G305" s="14"/>
      <c r="H305" s="14"/>
      <c r="I305" s="14"/>
      <c r="J305" s="14"/>
      <c r="K305" s="14"/>
      <c r="L305" s="14"/>
      <c r="M305" s="14"/>
      <c r="N305" s="14"/>
      <c r="O305" s="14"/>
      <c r="P305" s="14"/>
      <c r="Q305" s="143" t="e">
        <f>VLOOKUP($C305,UAR!$C$9:$H$138,3,FALSE)</f>
        <v>#N/A</v>
      </c>
      <c r="R305" s="143" t="e">
        <f>VLOOKUP($C305,UAR!$C$9:$H$138,4,FALSE)</f>
        <v>#N/A</v>
      </c>
      <c r="S305" s="143" t="e">
        <f>VLOOKUP($C305,UAR!$C$9:$H$138,5,FALSE)</f>
        <v>#N/A</v>
      </c>
      <c r="T305" s="143" t="e">
        <f>VLOOKUP($C305,UAR!$C$9:$H$138,6,FALSE)</f>
        <v>#N/A</v>
      </c>
    </row>
    <row r="306" spans="1:20">
      <c r="A306" s="33" t="s">
        <v>828</v>
      </c>
      <c r="B306" s="33" t="s">
        <v>516</v>
      </c>
      <c r="C306" s="14"/>
      <c r="D306" s="14"/>
      <c r="E306" s="14"/>
      <c r="F306" s="14"/>
      <c r="G306" s="14"/>
      <c r="H306" s="14"/>
      <c r="I306" s="14"/>
      <c r="J306" s="14"/>
      <c r="K306" s="14"/>
      <c r="L306" s="14"/>
      <c r="M306" s="14"/>
      <c r="N306" s="14"/>
      <c r="O306" s="14"/>
      <c r="P306" s="14"/>
      <c r="Q306" s="143" t="e">
        <f>VLOOKUP($C306,UAR!$C$9:$H$138,3,FALSE)</f>
        <v>#N/A</v>
      </c>
      <c r="R306" s="143" t="e">
        <f>VLOOKUP($C306,UAR!$C$9:$H$138,4,FALSE)</f>
        <v>#N/A</v>
      </c>
      <c r="S306" s="143" t="e">
        <f>VLOOKUP($C306,UAR!$C$9:$H$138,5,FALSE)</f>
        <v>#N/A</v>
      </c>
      <c r="T306" s="143" t="e">
        <f>VLOOKUP($C306,UAR!$C$9:$H$138,6,FALSE)</f>
        <v>#N/A</v>
      </c>
    </row>
    <row r="307" spans="1:20">
      <c r="A307" s="33" t="s">
        <v>829</v>
      </c>
      <c r="B307" s="33" t="s">
        <v>517</v>
      </c>
      <c r="C307" s="14"/>
      <c r="D307" s="14"/>
      <c r="E307" s="14"/>
      <c r="F307" s="14"/>
      <c r="G307" s="14"/>
      <c r="H307" s="14"/>
      <c r="I307" s="14"/>
      <c r="J307" s="14"/>
      <c r="K307" s="14"/>
      <c r="L307" s="14"/>
      <c r="M307" s="14"/>
      <c r="N307" s="14"/>
      <c r="O307" s="14"/>
      <c r="P307" s="14"/>
      <c r="Q307" s="143" t="e">
        <f>VLOOKUP($C307,UAR!$C$9:$H$138,3,FALSE)</f>
        <v>#N/A</v>
      </c>
      <c r="R307" s="143" t="e">
        <f>VLOOKUP($C307,UAR!$C$9:$H$138,4,FALSE)</f>
        <v>#N/A</v>
      </c>
      <c r="S307" s="143" t="e">
        <f>VLOOKUP($C307,UAR!$C$9:$H$138,5,FALSE)</f>
        <v>#N/A</v>
      </c>
      <c r="T307" s="143" t="e">
        <f>VLOOKUP($C307,UAR!$C$9:$H$138,6,FALSE)</f>
        <v>#N/A</v>
      </c>
    </row>
    <row r="308" spans="1:20">
      <c r="A308" s="33" t="s">
        <v>830</v>
      </c>
      <c r="B308" s="33" t="s">
        <v>59</v>
      </c>
      <c r="C308" s="14"/>
      <c r="D308" s="14"/>
      <c r="E308" s="14"/>
      <c r="F308" s="14"/>
      <c r="G308" s="14"/>
      <c r="H308" s="14"/>
      <c r="I308" s="14"/>
      <c r="J308" s="14"/>
      <c r="K308" s="14"/>
      <c r="L308" s="14"/>
      <c r="M308" s="14"/>
      <c r="N308" s="14"/>
      <c r="O308" s="14"/>
      <c r="P308" s="14"/>
      <c r="Q308" s="143" t="e">
        <f>VLOOKUP($C308,UAR!$C$9:$H$138,3,FALSE)</f>
        <v>#N/A</v>
      </c>
      <c r="R308" s="143" t="e">
        <f>VLOOKUP($C308,UAR!$C$9:$H$138,4,FALSE)</f>
        <v>#N/A</v>
      </c>
      <c r="S308" s="143" t="e">
        <f>VLOOKUP($C308,UAR!$C$9:$H$138,5,FALSE)</f>
        <v>#N/A</v>
      </c>
      <c r="T308" s="143" t="e">
        <f>VLOOKUP($C308,UAR!$C$9:$H$138,6,FALSE)</f>
        <v>#N/A</v>
      </c>
    </row>
    <row r="309" spans="1:20">
      <c r="A309" s="33" t="s">
        <v>831</v>
      </c>
      <c r="B309" s="33" t="s">
        <v>518</v>
      </c>
      <c r="C309" s="14"/>
      <c r="D309" s="14"/>
      <c r="E309" s="14"/>
      <c r="F309" s="14"/>
      <c r="G309" s="14"/>
      <c r="H309" s="14"/>
      <c r="I309" s="14"/>
      <c r="J309" s="14"/>
      <c r="K309" s="14"/>
      <c r="L309" s="14"/>
      <c r="M309" s="14"/>
      <c r="N309" s="14"/>
      <c r="O309" s="14"/>
      <c r="P309" s="14"/>
      <c r="Q309" s="143" t="e">
        <f>VLOOKUP($C309,UAR!$C$9:$H$138,3,FALSE)</f>
        <v>#N/A</v>
      </c>
      <c r="R309" s="143" t="e">
        <f>VLOOKUP($C309,UAR!$C$9:$H$138,4,FALSE)</f>
        <v>#N/A</v>
      </c>
      <c r="S309" s="143" t="e">
        <f>VLOOKUP($C309,UAR!$C$9:$H$138,5,FALSE)</f>
        <v>#N/A</v>
      </c>
      <c r="T309" s="143" t="e">
        <f>VLOOKUP($C309,UAR!$C$9:$H$138,6,FALSE)</f>
        <v>#N/A</v>
      </c>
    </row>
    <row r="310" spans="1:20">
      <c r="A310" s="33" t="s">
        <v>832</v>
      </c>
      <c r="B310" s="33" t="s">
        <v>519</v>
      </c>
      <c r="C310" s="14"/>
      <c r="D310" s="14"/>
      <c r="E310" s="14"/>
      <c r="F310" s="14"/>
      <c r="G310" s="14"/>
      <c r="H310" s="14"/>
      <c r="I310" s="14"/>
      <c r="J310" s="14"/>
      <c r="K310" s="14"/>
      <c r="L310" s="14"/>
      <c r="M310" s="14"/>
      <c r="N310" s="14"/>
      <c r="O310" s="14"/>
      <c r="P310" s="14"/>
      <c r="Q310" s="143" t="e">
        <f>VLOOKUP($C310,UAR!$C$9:$H$138,3,FALSE)</f>
        <v>#N/A</v>
      </c>
      <c r="R310" s="143" t="e">
        <f>VLOOKUP($C310,UAR!$C$9:$H$138,4,FALSE)</f>
        <v>#N/A</v>
      </c>
      <c r="S310" s="143" t="e">
        <f>VLOOKUP($C310,UAR!$C$9:$H$138,5,FALSE)</f>
        <v>#N/A</v>
      </c>
      <c r="T310" s="143" t="e">
        <f>VLOOKUP($C310,UAR!$C$9:$H$138,6,FALSE)</f>
        <v>#N/A</v>
      </c>
    </row>
    <row r="311" spans="1:20">
      <c r="A311" s="33" t="s">
        <v>833</v>
      </c>
      <c r="B311" s="33" t="s">
        <v>520</v>
      </c>
      <c r="C311" s="14"/>
      <c r="D311" s="14"/>
      <c r="E311" s="14"/>
      <c r="F311" s="14"/>
      <c r="G311" s="14"/>
      <c r="H311" s="14"/>
      <c r="I311" s="14"/>
      <c r="J311" s="14"/>
      <c r="K311" s="14"/>
      <c r="L311" s="14"/>
      <c r="M311" s="14"/>
      <c r="N311" s="14"/>
      <c r="O311" s="14"/>
      <c r="P311" s="14"/>
      <c r="Q311" s="143" t="e">
        <f>VLOOKUP($C311,UAR!$C$9:$H$138,3,FALSE)</f>
        <v>#N/A</v>
      </c>
      <c r="R311" s="143" t="e">
        <f>VLOOKUP($C311,UAR!$C$9:$H$138,4,FALSE)</f>
        <v>#N/A</v>
      </c>
      <c r="S311" s="143" t="e">
        <f>VLOOKUP($C311,UAR!$C$9:$H$138,5,FALSE)</f>
        <v>#N/A</v>
      </c>
      <c r="T311" s="143" t="e">
        <f>VLOOKUP($C311,UAR!$C$9:$H$138,6,FALSE)</f>
        <v>#N/A</v>
      </c>
    </row>
    <row r="312" spans="1:20">
      <c r="A312" s="33" t="s">
        <v>834</v>
      </c>
      <c r="B312" s="33" t="s">
        <v>521</v>
      </c>
      <c r="C312" s="14"/>
      <c r="D312" s="14"/>
      <c r="E312" s="14"/>
      <c r="F312" s="14"/>
      <c r="G312" s="14"/>
      <c r="H312" s="14"/>
      <c r="I312" s="14"/>
      <c r="J312" s="14"/>
      <c r="K312" s="14"/>
      <c r="L312" s="14"/>
      <c r="M312" s="14"/>
      <c r="N312" s="14"/>
      <c r="O312" s="14"/>
      <c r="P312" s="14"/>
      <c r="Q312" s="143" t="e">
        <f>VLOOKUP($C312,UAR!$C$9:$H$138,3,FALSE)</f>
        <v>#N/A</v>
      </c>
      <c r="R312" s="143" t="e">
        <f>VLOOKUP($C312,UAR!$C$9:$H$138,4,FALSE)</f>
        <v>#N/A</v>
      </c>
      <c r="S312" s="143" t="e">
        <f>VLOOKUP($C312,UAR!$C$9:$H$138,5,FALSE)</f>
        <v>#N/A</v>
      </c>
      <c r="T312" s="143" t="e">
        <f>VLOOKUP($C312,UAR!$C$9:$H$138,6,FALSE)</f>
        <v>#N/A</v>
      </c>
    </row>
    <row r="313" spans="1:20">
      <c r="A313" s="33" t="s">
        <v>835</v>
      </c>
      <c r="B313" s="33" t="s">
        <v>522</v>
      </c>
      <c r="C313" s="14"/>
      <c r="D313" s="14"/>
      <c r="E313" s="14"/>
      <c r="F313" s="14"/>
      <c r="G313" s="14"/>
      <c r="H313" s="14"/>
      <c r="I313" s="14"/>
      <c r="J313" s="14"/>
      <c r="K313" s="14"/>
      <c r="L313" s="14"/>
      <c r="M313" s="14"/>
      <c r="N313" s="14"/>
      <c r="O313" s="14"/>
      <c r="P313" s="14"/>
      <c r="Q313" s="143" t="e">
        <f>VLOOKUP($C313,UAR!$C$9:$H$138,3,FALSE)</f>
        <v>#N/A</v>
      </c>
      <c r="R313" s="143" t="e">
        <f>VLOOKUP($C313,UAR!$C$9:$H$138,4,FALSE)</f>
        <v>#N/A</v>
      </c>
      <c r="S313" s="143" t="e">
        <f>VLOOKUP($C313,UAR!$C$9:$H$138,5,FALSE)</f>
        <v>#N/A</v>
      </c>
      <c r="T313" s="143" t="e">
        <f>VLOOKUP($C313,UAR!$C$9:$H$138,6,FALSE)</f>
        <v>#N/A</v>
      </c>
    </row>
    <row r="314" spans="1:20">
      <c r="A314" s="33" t="s">
        <v>836</v>
      </c>
      <c r="B314" s="33" t="s">
        <v>523</v>
      </c>
      <c r="C314" s="14"/>
      <c r="D314" s="14"/>
      <c r="E314" s="14"/>
      <c r="F314" s="14"/>
      <c r="G314" s="14"/>
      <c r="H314" s="14"/>
      <c r="I314" s="14"/>
      <c r="J314" s="14"/>
      <c r="K314" s="14"/>
      <c r="L314" s="14"/>
      <c r="M314" s="14"/>
      <c r="N314" s="14"/>
      <c r="O314" s="14"/>
      <c r="P314" s="14"/>
      <c r="Q314" s="143" t="e">
        <f>VLOOKUP($C314,UAR!$C$9:$H$138,3,FALSE)</f>
        <v>#N/A</v>
      </c>
      <c r="R314" s="143" t="e">
        <f>VLOOKUP($C314,UAR!$C$9:$H$138,4,FALSE)</f>
        <v>#N/A</v>
      </c>
      <c r="S314" s="143" t="e">
        <f>VLOOKUP($C314,UAR!$C$9:$H$138,5,FALSE)</f>
        <v>#N/A</v>
      </c>
      <c r="T314" s="143" t="e">
        <f>VLOOKUP($C314,UAR!$C$9:$H$138,6,FALSE)</f>
        <v>#N/A</v>
      </c>
    </row>
    <row r="315" spans="1:20">
      <c r="A315" s="33" t="s">
        <v>837</v>
      </c>
      <c r="B315" s="33" t="s">
        <v>114</v>
      </c>
      <c r="C315" s="14" t="s">
        <v>85</v>
      </c>
      <c r="D315" s="14">
        <v>370</v>
      </c>
      <c r="E315" s="14">
        <v>384</v>
      </c>
      <c r="F315" s="14"/>
      <c r="G315" s="14">
        <v>306</v>
      </c>
      <c r="H315" s="14">
        <v>340</v>
      </c>
      <c r="I315" s="14"/>
      <c r="J315" s="14"/>
      <c r="K315" s="14"/>
      <c r="L315" s="14">
        <v>218</v>
      </c>
      <c r="M315" s="14">
        <v>408</v>
      </c>
      <c r="N315" s="14"/>
      <c r="O315" s="14"/>
      <c r="P315" s="14" t="s">
        <v>947</v>
      </c>
      <c r="Q315" s="143">
        <f>VLOOKUP($C315,UAR!$C$9:$H$138,3,FALSE)</f>
        <v>469.8</v>
      </c>
      <c r="R315" s="143">
        <f>VLOOKUP($C315,UAR!$C$9:$H$138,4,FALSE)</f>
        <v>417.6</v>
      </c>
      <c r="S315" s="143">
        <f>VLOOKUP($C315,UAR!$C$9:$H$138,5,FALSE)</f>
        <v>365.4</v>
      </c>
      <c r="T315" s="143">
        <f>VLOOKUP($C315,UAR!$C$9:$H$138,6,FALSE)</f>
        <v>261</v>
      </c>
    </row>
    <row r="316" spans="1:20">
      <c r="A316" s="33" t="s">
        <v>838</v>
      </c>
      <c r="B316" s="33" t="s">
        <v>524</v>
      </c>
      <c r="C316" s="14" t="s">
        <v>218</v>
      </c>
      <c r="D316" s="14">
        <v>292</v>
      </c>
      <c r="E316" s="14">
        <v>168</v>
      </c>
      <c r="F316" s="14"/>
      <c r="G316" s="14">
        <v>192</v>
      </c>
      <c r="H316" s="14"/>
      <c r="I316" s="14"/>
      <c r="J316" s="14"/>
      <c r="K316" s="14"/>
      <c r="L316" s="14">
        <v>176</v>
      </c>
      <c r="M316" s="14"/>
      <c r="N316" s="14"/>
      <c r="O316" s="14"/>
      <c r="P316" s="14" t="s">
        <v>914</v>
      </c>
      <c r="Q316" s="143">
        <f>VLOOKUP($C316,UAR!$C$9:$H$138,3,FALSE)</f>
        <v>433.8</v>
      </c>
      <c r="R316" s="143">
        <f>VLOOKUP($C316,UAR!$C$9:$H$138,4,FALSE)</f>
        <v>385.6</v>
      </c>
      <c r="S316" s="143">
        <f>VLOOKUP($C316,UAR!$C$9:$H$138,5,FALSE)</f>
        <v>337.4</v>
      </c>
      <c r="T316" s="143">
        <f>VLOOKUP($C316,UAR!$C$9:$H$138,6,FALSE)</f>
        <v>241</v>
      </c>
    </row>
    <row r="317" spans="1:20">
      <c r="A317" s="33" t="s">
        <v>839</v>
      </c>
      <c r="B317" s="33" t="s">
        <v>525</v>
      </c>
      <c r="C317" s="69" t="s">
        <v>91</v>
      </c>
      <c r="D317" s="14"/>
      <c r="E317" s="14"/>
      <c r="F317" s="14"/>
      <c r="G317" s="14"/>
      <c r="H317" s="14"/>
      <c r="I317" s="14">
        <v>394</v>
      </c>
      <c r="J317" s="14"/>
      <c r="K317" s="14"/>
      <c r="L317" s="14"/>
      <c r="M317" s="14"/>
      <c r="N317" s="14">
        <v>480</v>
      </c>
      <c r="O317" s="14"/>
      <c r="P317" s="14" t="s">
        <v>933</v>
      </c>
      <c r="Q317" s="143">
        <f>VLOOKUP($C317,UAR!$C$9:$H$138,3,FALSE)</f>
        <v>495</v>
      </c>
      <c r="R317" s="143">
        <f>VLOOKUP($C317,UAR!$C$9:$H$138,4,FALSE)</f>
        <v>440</v>
      </c>
      <c r="S317" s="143">
        <f>VLOOKUP($C317,UAR!$C$9:$H$138,5,FALSE)</f>
        <v>385</v>
      </c>
      <c r="T317" s="143">
        <f>VLOOKUP($C317,UAR!$C$9:$H$138,6,FALSE)</f>
        <v>275</v>
      </c>
    </row>
    <row r="318" spans="1:20">
      <c r="A318" s="33" t="s">
        <v>840</v>
      </c>
      <c r="B318" s="33" t="s">
        <v>526</v>
      </c>
      <c r="C318" s="69" t="s">
        <v>183</v>
      </c>
      <c r="D318" s="14"/>
      <c r="E318" s="14"/>
      <c r="F318" s="14"/>
      <c r="G318" s="14"/>
      <c r="H318" s="14"/>
      <c r="I318" s="14">
        <v>324</v>
      </c>
      <c r="J318" s="14"/>
      <c r="K318" s="14"/>
      <c r="L318" s="14"/>
      <c r="M318" s="14"/>
      <c r="N318" s="14"/>
      <c r="O318" s="14"/>
      <c r="P318" s="14" t="s">
        <v>914</v>
      </c>
      <c r="Q318" s="143">
        <f>VLOOKUP($C318,UAR!$C$9:$H$138,3,FALSE)</f>
        <v>480.6</v>
      </c>
      <c r="R318" s="143">
        <f>VLOOKUP($C318,UAR!$C$9:$H$138,4,FALSE)</f>
        <v>427.20000000000005</v>
      </c>
      <c r="S318" s="143">
        <f>VLOOKUP($C318,UAR!$C$9:$H$138,5,FALSE)</f>
        <v>373.79999999999995</v>
      </c>
      <c r="T318" s="143">
        <f>VLOOKUP($C318,UAR!$C$9:$H$138,6,FALSE)</f>
        <v>267</v>
      </c>
    </row>
    <row r="319" spans="1:20">
      <c r="A319" s="33" t="s">
        <v>841</v>
      </c>
      <c r="B319" s="33" t="s">
        <v>527</v>
      </c>
      <c r="C319" s="69" t="s">
        <v>50</v>
      </c>
      <c r="D319" s="14"/>
      <c r="E319" s="14"/>
      <c r="F319" s="14"/>
      <c r="G319" s="14"/>
      <c r="H319" s="14"/>
      <c r="I319" s="14"/>
      <c r="J319" s="14"/>
      <c r="K319" s="14"/>
      <c r="L319" s="14">
        <v>144</v>
      </c>
      <c r="M319" s="14"/>
      <c r="N319" s="14"/>
      <c r="O319" s="14"/>
      <c r="P319" s="14"/>
      <c r="Q319" s="143">
        <f>VLOOKUP($C319,UAR!$C$9:$H$138,3,FALSE)</f>
        <v>390.6</v>
      </c>
      <c r="R319" s="143">
        <f>VLOOKUP($C319,UAR!$C$9:$H$138,4,FALSE)</f>
        <v>347.20000000000005</v>
      </c>
      <c r="S319" s="143">
        <f>VLOOKUP($C319,UAR!$C$9:$H$138,5,FALSE)</f>
        <v>303.79999999999995</v>
      </c>
      <c r="T319" s="143">
        <f>VLOOKUP($C319,UAR!$C$9:$H$138,6,FALSE)</f>
        <v>217</v>
      </c>
    </row>
    <row r="320" spans="1:20">
      <c r="A320" s="33" t="s">
        <v>842</v>
      </c>
      <c r="B320" s="33" t="s">
        <v>528</v>
      </c>
      <c r="C320" s="14"/>
      <c r="D320" s="14"/>
      <c r="E320" s="14"/>
      <c r="F320" s="14"/>
      <c r="G320" s="14"/>
      <c r="H320" s="14"/>
      <c r="I320" s="14"/>
      <c r="J320" s="14"/>
      <c r="K320" s="14"/>
      <c r="L320" s="14"/>
      <c r="M320" s="14"/>
      <c r="N320" s="14"/>
      <c r="O320" s="14"/>
      <c r="P320" s="14"/>
      <c r="Q320" s="143" t="e">
        <f>VLOOKUP($C320,UAR!$C$9:$H$138,3,FALSE)</f>
        <v>#N/A</v>
      </c>
      <c r="R320" s="143" t="e">
        <f>VLOOKUP($C320,UAR!$C$9:$H$138,4,FALSE)</f>
        <v>#N/A</v>
      </c>
      <c r="S320" s="143" t="e">
        <f>VLOOKUP($C320,UAR!$C$9:$H$138,5,FALSE)</f>
        <v>#N/A</v>
      </c>
      <c r="T320" s="143" t="e">
        <f>VLOOKUP($C320,UAR!$C$9:$H$138,6,FALSE)</f>
        <v>#N/A</v>
      </c>
    </row>
    <row r="321" spans="1:20">
      <c r="A321" s="33" t="s">
        <v>843</v>
      </c>
      <c r="B321" s="33" t="s">
        <v>529</v>
      </c>
      <c r="C321" s="14"/>
      <c r="D321" s="14"/>
      <c r="E321" s="14"/>
      <c r="F321" s="14"/>
      <c r="G321" s="14"/>
      <c r="H321" s="14"/>
      <c r="I321" s="14"/>
      <c r="J321" s="14"/>
      <c r="K321" s="14"/>
      <c r="L321" s="14"/>
      <c r="M321" s="14"/>
      <c r="N321" s="14"/>
      <c r="O321" s="14"/>
      <c r="P321" s="14"/>
      <c r="Q321" s="143" t="e">
        <f>VLOOKUP($C321,UAR!$C$9:$H$138,3,FALSE)</f>
        <v>#N/A</v>
      </c>
      <c r="R321" s="143" t="e">
        <f>VLOOKUP($C321,UAR!$C$9:$H$138,4,FALSE)</f>
        <v>#N/A</v>
      </c>
      <c r="S321" s="143" t="e">
        <f>VLOOKUP($C321,UAR!$C$9:$H$138,5,FALSE)</f>
        <v>#N/A</v>
      </c>
      <c r="T321" s="143" t="e">
        <f>VLOOKUP($C321,UAR!$C$9:$H$138,6,FALSE)</f>
        <v>#N/A</v>
      </c>
    </row>
    <row r="322" spans="1:20">
      <c r="A322" s="33" t="s">
        <v>844</v>
      </c>
      <c r="B322" s="33" t="s">
        <v>530</v>
      </c>
      <c r="C322" s="14"/>
      <c r="D322" s="14"/>
      <c r="E322" s="14"/>
      <c r="F322" s="14"/>
      <c r="G322" s="14"/>
      <c r="H322" s="14"/>
      <c r="I322" s="14"/>
      <c r="J322" s="14"/>
      <c r="K322" s="14"/>
      <c r="L322" s="14"/>
      <c r="M322" s="14"/>
      <c r="N322" s="14"/>
      <c r="O322" s="14"/>
      <c r="P322" s="14"/>
      <c r="Q322" s="143" t="e">
        <f>VLOOKUP($C322,UAR!$C$9:$H$138,3,FALSE)</f>
        <v>#N/A</v>
      </c>
      <c r="R322" s="143" t="e">
        <f>VLOOKUP($C322,UAR!$C$9:$H$138,4,FALSE)</f>
        <v>#N/A</v>
      </c>
      <c r="S322" s="143" t="e">
        <f>VLOOKUP($C322,UAR!$C$9:$H$138,5,FALSE)</f>
        <v>#N/A</v>
      </c>
      <c r="T322" s="143" t="e">
        <f>VLOOKUP($C322,UAR!$C$9:$H$138,6,FALSE)</f>
        <v>#N/A</v>
      </c>
    </row>
    <row r="323" spans="1:20">
      <c r="A323" s="33" t="s">
        <v>845</v>
      </c>
      <c r="B323" s="33" t="s">
        <v>531</v>
      </c>
      <c r="C323" s="14"/>
      <c r="D323" s="14"/>
      <c r="E323" s="14"/>
      <c r="F323" s="14"/>
      <c r="G323" s="14"/>
      <c r="H323" s="14"/>
      <c r="I323" s="14"/>
      <c r="J323" s="14"/>
      <c r="K323" s="14"/>
      <c r="L323" s="14"/>
      <c r="M323" s="14"/>
      <c r="N323" s="14"/>
      <c r="O323" s="14"/>
      <c r="P323" s="14"/>
      <c r="Q323" s="143" t="e">
        <f>VLOOKUP($C323,UAR!$C$9:$H$138,3,FALSE)</f>
        <v>#N/A</v>
      </c>
      <c r="R323" s="143" t="e">
        <f>VLOOKUP($C323,UAR!$C$9:$H$138,4,FALSE)</f>
        <v>#N/A</v>
      </c>
      <c r="S323" s="143" t="e">
        <f>VLOOKUP($C323,UAR!$C$9:$H$138,5,FALSE)</f>
        <v>#N/A</v>
      </c>
      <c r="T323" s="143" t="e">
        <f>VLOOKUP($C323,UAR!$C$9:$H$138,6,FALSE)</f>
        <v>#N/A</v>
      </c>
    </row>
    <row r="324" spans="1:20">
      <c r="A324" s="33" t="s">
        <v>846</v>
      </c>
      <c r="B324" s="33" t="s">
        <v>532</v>
      </c>
      <c r="C324" s="14"/>
      <c r="D324" s="14"/>
      <c r="E324" s="14"/>
      <c r="F324" s="14"/>
      <c r="G324" s="14"/>
      <c r="H324" s="14"/>
      <c r="I324" s="14"/>
      <c r="J324" s="14"/>
      <c r="K324" s="14"/>
      <c r="L324" s="14"/>
      <c r="M324" s="14"/>
      <c r="N324" s="14"/>
      <c r="O324" s="14"/>
      <c r="P324" s="14"/>
      <c r="Q324" s="143" t="e">
        <f>VLOOKUP($C324,UAR!$C$9:$H$138,3,FALSE)</f>
        <v>#N/A</v>
      </c>
      <c r="R324" s="143" t="e">
        <f>VLOOKUP($C324,UAR!$C$9:$H$138,4,FALSE)</f>
        <v>#N/A</v>
      </c>
      <c r="S324" s="143" t="e">
        <f>VLOOKUP($C324,UAR!$C$9:$H$138,5,FALSE)</f>
        <v>#N/A</v>
      </c>
      <c r="T324" s="143" t="e">
        <f>VLOOKUP($C324,UAR!$C$9:$H$138,6,FALSE)</f>
        <v>#N/A</v>
      </c>
    </row>
    <row r="325" spans="1:20">
      <c r="A325" s="33" t="s">
        <v>847</v>
      </c>
      <c r="B325" s="33" t="s">
        <v>533</v>
      </c>
      <c r="C325" s="14" t="s">
        <v>214</v>
      </c>
      <c r="D325" s="14"/>
      <c r="E325" s="14">
        <v>120</v>
      </c>
      <c r="F325" s="14"/>
      <c r="G325" s="14">
        <v>192</v>
      </c>
      <c r="H325" s="14"/>
      <c r="I325" s="14"/>
      <c r="J325" s="14"/>
      <c r="K325" s="14"/>
      <c r="L325" s="14">
        <v>264</v>
      </c>
      <c r="M325" s="14"/>
      <c r="N325" s="14"/>
      <c r="O325" s="14"/>
      <c r="P325" s="14" t="s">
        <v>914</v>
      </c>
      <c r="Q325" s="143">
        <f>VLOOKUP($C325,UAR!$C$9:$H$138,3,FALSE)</f>
        <v>457.2</v>
      </c>
      <c r="R325" s="143">
        <f>VLOOKUP($C325,UAR!$C$9:$H$138,4,FALSE)</f>
        <v>406.40000000000003</v>
      </c>
      <c r="S325" s="143">
        <f>VLOOKUP($C325,UAR!$C$9:$H$138,5,FALSE)</f>
        <v>355.59999999999997</v>
      </c>
      <c r="T325" s="143">
        <f>VLOOKUP($C325,UAR!$C$9:$H$138,6,FALSE)</f>
        <v>254</v>
      </c>
    </row>
    <row r="326" spans="1:20">
      <c r="A326" s="33" t="s">
        <v>848</v>
      </c>
      <c r="B326" s="33" t="s">
        <v>534</v>
      </c>
      <c r="C326" s="14" t="s">
        <v>60</v>
      </c>
      <c r="D326" s="14"/>
      <c r="E326" s="14">
        <v>286</v>
      </c>
      <c r="F326" s="14"/>
      <c r="G326" s="14">
        <v>322</v>
      </c>
      <c r="H326" s="14"/>
      <c r="I326" s="14"/>
      <c r="J326" s="14"/>
      <c r="K326" s="14"/>
      <c r="L326" s="14">
        <v>346</v>
      </c>
      <c r="M326" s="14"/>
      <c r="N326" s="14"/>
      <c r="O326" s="14"/>
      <c r="P326" s="14" t="s">
        <v>936</v>
      </c>
      <c r="Q326" s="143">
        <f>VLOOKUP($C326,UAR!$C$9:$H$138,3,FALSE)</f>
        <v>450</v>
      </c>
      <c r="R326" s="143">
        <f>VLOOKUP($C326,UAR!$C$9:$H$138,4,FALSE)</f>
        <v>400</v>
      </c>
      <c r="S326" s="143">
        <f>VLOOKUP($C326,UAR!$C$9:$H$138,5,FALSE)</f>
        <v>350</v>
      </c>
      <c r="T326" s="143">
        <f>VLOOKUP($C326,UAR!$C$9:$H$138,6,FALSE)</f>
        <v>250</v>
      </c>
    </row>
    <row r="327" spans="1:20">
      <c r="A327" s="33" t="s">
        <v>849</v>
      </c>
      <c r="B327" s="33" t="s">
        <v>535</v>
      </c>
      <c r="C327" s="14"/>
      <c r="D327" s="14"/>
      <c r="E327" s="14"/>
      <c r="F327" s="14"/>
      <c r="G327" s="14"/>
      <c r="H327" s="14"/>
      <c r="I327" s="14"/>
      <c r="J327" s="14"/>
      <c r="K327" s="14"/>
      <c r="L327" s="14"/>
      <c r="M327" s="14"/>
      <c r="N327" s="14"/>
      <c r="O327" s="14"/>
      <c r="P327" s="14"/>
      <c r="Q327" s="143" t="e">
        <f>VLOOKUP($C327,UAR!$C$9:$H$138,3,FALSE)</f>
        <v>#N/A</v>
      </c>
      <c r="R327" s="143" t="e">
        <f>VLOOKUP($C327,UAR!$C$9:$H$138,4,FALSE)</f>
        <v>#N/A</v>
      </c>
      <c r="S327" s="143" t="e">
        <f>VLOOKUP($C327,UAR!$C$9:$H$138,5,FALSE)</f>
        <v>#N/A</v>
      </c>
      <c r="T327" s="143" t="e">
        <f>VLOOKUP($C327,UAR!$C$9:$H$138,6,FALSE)</f>
        <v>#N/A</v>
      </c>
    </row>
    <row r="328" spans="1:20">
      <c r="A328" s="33" t="s">
        <v>850</v>
      </c>
      <c r="B328" s="33" t="s">
        <v>536</v>
      </c>
      <c r="C328" s="14"/>
      <c r="D328" s="14"/>
      <c r="E328" s="14"/>
      <c r="F328" s="14"/>
      <c r="G328" s="14"/>
      <c r="H328" s="14"/>
      <c r="I328" s="14"/>
      <c r="J328" s="14"/>
      <c r="K328" s="14"/>
      <c r="L328" s="14"/>
      <c r="M328" s="14"/>
      <c r="N328" s="14"/>
      <c r="O328" s="14"/>
      <c r="P328" s="14"/>
      <c r="Q328" s="143" t="e">
        <f>VLOOKUP($C328,UAR!$C$9:$H$138,3,FALSE)</f>
        <v>#N/A</v>
      </c>
      <c r="R328" s="143" t="e">
        <f>VLOOKUP($C328,UAR!$C$9:$H$138,4,FALSE)</f>
        <v>#N/A</v>
      </c>
      <c r="S328" s="143" t="e">
        <f>VLOOKUP($C328,UAR!$C$9:$H$138,5,FALSE)</f>
        <v>#N/A</v>
      </c>
      <c r="T328" s="143" t="e">
        <f>VLOOKUP($C328,UAR!$C$9:$H$138,6,FALSE)</f>
        <v>#N/A</v>
      </c>
    </row>
    <row r="329" spans="1:20">
      <c r="A329" s="33" t="s">
        <v>851</v>
      </c>
      <c r="B329" s="33" t="s">
        <v>537</v>
      </c>
      <c r="C329" s="14"/>
      <c r="D329" s="14"/>
      <c r="E329" s="14"/>
      <c r="F329" s="14"/>
      <c r="G329" s="14"/>
      <c r="H329" s="14"/>
      <c r="I329" s="14"/>
      <c r="J329" s="14"/>
      <c r="K329" s="14"/>
      <c r="L329" s="14"/>
      <c r="M329" s="14"/>
      <c r="N329" s="14"/>
      <c r="O329" s="14"/>
      <c r="P329" s="14"/>
      <c r="Q329" s="143" t="e">
        <f>VLOOKUP($C329,UAR!$C$9:$H$138,3,FALSE)</f>
        <v>#N/A</v>
      </c>
      <c r="R329" s="143" t="e">
        <f>VLOOKUP($C329,UAR!$C$9:$H$138,4,FALSE)</f>
        <v>#N/A</v>
      </c>
      <c r="S329" s="143" t="e">
        <f>VLOOKUP($C329,UAR!$C$9:$H$138,5,FALSE)</f>
        <v>#N/A</v>
      </c>
      <c r="T329" s="143" t="e">
        <f>VLOOKUP($C329,UAR!$C$9:$H$138,6,FALSE)</f>
        <v>#N/A</v>
      </c>
    </row>
    <row r="330" spans="1:20">
      <c r="A330" s="33" t="s">
        <v>632</v>
      </c>
      <c r="B330" s="33" t="s">
        <v>538</v>
      </c>
      <c r="C330" s="14"/>
      <c r="D330" s="14"/>
      <c r="E330" s="14"/>
      <c r="F330" s="14"/>
      <c r="G330" s="14"/>
      <c r="H330" s="14"/>
      <c r="I330" s="14"/>
      <c r="J330" s="14"/>
      <c r="K330" s="14"/>
      <c r="L330" s="14"/>
      <c r="M330" s="14"/>
      <c r="N330" s="14"/>
      <c r="O330" s="14"/>
      <c r="P330" s="14"/>
      <c r="Q330" s="143" t="e">
        <f>VLOOKUP($C330,UAR!$C$9:$H$138,3,FALSE)</f>
        <v>#N/A</v>
      </c>
      <c r="R330" s="143" t="e">
        <f>VLOOKUP($C330,UAR!$C$9:$H$138,4,FALSE)</f>
        <v>#N/A</v>
      </c>
      <c r="S330" s="143" t="e">
        <f>VLOOKUP($C330,UAR!$C$9:$H$138,5,FALSE)</f>
        <v>#N/A</v>
      </c>
      <c r="T330" s="143" t="e">
        <f>VLOOKUP($C330,UAR!$C$9:$H$138,6,FALSE)</f>
        <v>#N/A</v>
      </c>
    </row>
    <row r="331" spans="1:20">
      <c r="A331" s="33" t="s">
        <v>852</v>
      </c>
      <c r="B331" s="33" t="s">
        <v>138</v>
      </c>
      <c r="C331" s="14"/>
      <c r="D331" s="14"/>
      <c r="E331" s="14"/>
      <c r="F331" s="14"/>
      <c r="G331" s="14"/>
      <c r="H331" s="14"/>
      <c r="I331" s="14"/>
      <c r="J331" s="14"/>
      <c r="K331" s="14"/>
      <c r="L331" s="14"/>
      <c r="M331" s="14"/>
      <c r="N331" s="14"/>
      <c r="O331" s="14"/>
      <c r="P331" s="14"/>
      <c r="Q331" s="143" t="e">
        <f>VLOOKUP($C331,UAR!$C$9:$H$138,3,FALSE)</f>
        <v>#N/A</v>
      </c>
      <c r="R331" s="143" t="e">
        <f>VLOOKUP($C331,UAR!$C$9:$H$138,4,FALSE)</f>
        <v>#N/A</v>
      </c>
      <c r="S331" s="143" t="e">
        <f>VLOOKUP($C331,UAR!$C$9:$H$138,5,FALSE)</f>
        <v>#N/A</v>
      </c>
      <c r="T331" s="143" t="e">
        <f>VLOOKUP($C331,UAR!$C$9:$H$138,6,FALSE)</f>
        <v>#N/A</v>
      </c>
    </row>
    <row r="332" spans="1:20">
      <c r="A332" s="33" t="s">
        <v>881</v>
      </c>
      <c r="B332" s="33" t="s">
        <v>882</v>
      </c>
      <c r="C332" s="69" t="s">
        <v>66</v>
      </c>
      <c r="D332" s="14"/>
      <c r="E332" s="14"/>
      <c r="F332" s="14"/>
      <c r="G332" s="14"/>
      <c r="H332" s="14">
        <v>306</v>
      </c>
      <c r="I332" s="14"/>
      <c r="J332" s="14"/>
      <c r="K332" s="14"/>
      <c r="L332" s="14"/>
      <c r="M332" s="14">
        <v>312</v>
      </c>
      <c r="N332" s="14"/>
      <c r="O332" s="14"/>
      <c r="P332" s="14" t="s">
        <v>7</v>
      </c>
      <c r="Q332" s="143">
        <f>VLOOKUP($C332,UAR!$C$9:$H$138,3,FALSE)</f>
        <v>466.2</v>
      </c>
      <c r="R332" s="143">
        <f>VLOOKUP($C332,UAR!$C$9:$H$138,4,FALSE)</f>
        <v>414.40000000000003</v>
      </c>
      <c r="S332" s="143">
        <f>VLOOKUP($C332,UAR!$C$9:$H$138,5,FALSE)</f>
        <v>362.59999999999997</v>
      </c>
      <c r="T332" s="143">
        <f>VLOOKUP($C332,UAR!$C$9:$H$138,6,FALSE)</f>
        <v>259</v>
      </c>
    </row>
  </sheetData>
  <autoFilter ref="A4:T331">
    <filterColumn colId="7"/>
    <filterColumn colId="8"/>
    <filterColumn colId="9"/>
    <filterColumn colId="10"/>
    <filterColumn colId="11"/>
    <filterColumn colId="12"/>
    <filterColumn colId="13"/>
  </autoFilter>
  <mergeCells count="16">
    <mergeCell ref="M1:M3"/>
    <mergeCell ref="P1:P3"/>
    <mergeCell ref="B2:C2"/>
    <mergeCell ref="B3:C3"/>
    <mergeCell ref="E1:E3"/>
    <mergeCell ref="B1:C1"/>
    <mergeCell ref="O1:O3"/>
    <mergeCell ref="F1:F3"/>
    <mergeCell ref="G1:G3"/>
    <mergeCell ref="H1:H3"/>
    <mergeCell ref="I1:I3"/>
    <mergeCell ref="J1:J3"/>
    <mergeCell ref="K1:K3"/>
    <mergeCell ref="D1:D3"/>
    <mergeCell ref="L1:L3"/>
    <mergeCell ref="N1:N3"/>
  </mergeCells>
  <conditionalFormatting sqref="D5:O332">
    <cfRule type="cellIs" priority="26" operator="lessThan">
      <formula>$T5</formula>
    </cfRule>
    <cfRule type="cellIs" dxfId="15" priority="27" operator="greaterThanOrEqual">
      <formula>$Q5</formula>
    </cfRule>
    <cfRule type="cellIs" dxfId="14" priority="28" operator="between">
      <formula>$R5</formula>
      <formula>$Q5</formula>
    </cfRule>
    <cfRule type="cellIs" dxfId="13" priority="29" operator="between">
      <formula>$S5</formula>
      <formula>$R5</formula>
    </cfRule>
    <cfRule type="cellIs" dxfId="12" priority="30" operator="between">
      <formula>$T5</formula>
      <formula>$S5</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UAR!$C$9:$C$138</xm:f>
          </x14:formula1>
          <xm:sqref>C5:C331</xm:sqref>
        </x14:dataValidation>
      </x14:dataValidations>
    </ext>
  </extLst>
</worksheet>
</file>

<file path=xl/worksheets/sheet7.xml><?xml version="1.0" encoding="utf-8"?>
<worksheet xmlns="http://schemas.openxmlformats.org/spreadsheetml/2006/main" xmlns:r="http://schemas.openxmlformats.org/officeDocument/2006/relationships">
  <sheetPr>
    <tabColor rgb="FF278DFD"/>
  </sheetPr>
  <dimension ref="A1:M139"/>
  <sheetViews>
    <sheetView zoomScaleNormal="100" workbookViewId="0">
      <pane ySplit="8" topLeftCell="A75" activePane="bottomLeft" state="frozen"/>
      <selection activeCell="A134" sqref="A134"/>
      <selection pane="bottomLeft" activeCell="A5" sqref="A5"/>
    </sheetView>
  </sheetViews>
  <sheetFormatPr defaultRowHeight="12"/>
  <cols>
    <col min="1" max="1" width="45.42578125" style="21" bestFit="1" customWidth="1"/>
    <col min="2" max="2" width="18.140625" style="21" bestFit="1" customWidth="1"/>
    <col min="3" max="3" width="18.140625" style="21" customWidth="1"/>
    <col min="4" max="4" width="15.7109375" style="28" customWidth="1"/>
    <col min="5" max="8" width="15.7109375" style="29" customWidth="1"/>
    <col min="9" max="16384" width="9.140625" style="21"/>
  </cols>
  <sheetData>
    <row r="1" spans="1:13" ht="15.75">
      <c r="A1" s="43" t="s">
        <v>38</v>
      </c>
      <c r="B1" s="44"/>
      <c r="C1" s="44"/>
      <c r="D1" s="233" t="s">
        <v>156</v>
      </c>
      <c r="E1" s="234"/>
      <c r="F1" s="234"/>
      <c r="G1" s="234"/>
      <c r="H1" s="235"/>
    </row>
    <row r="2" spans="1:13" ht="12.75">
      <c r="A2" s="45" t="s">
        <v>41</v>
      </c>
      <c r="B2" s="44"/>
      <c r="C2" s="44"/>
      <c r="D2" s="236" t="s">
        <v>157</v>
      </c>
      <c r="E2" s="237"/>
      <c r="F2" s="237"/>
      <c r="G2" s="237"/>
      <c r="H2" s="238"/>
    </row>
    <row r="3" spans="1:13" ht="12.75">
      <c r="A3" s="47" t="s">
        <v>35</v>
      </c>
      <c r="B3" s="44"/>
      <c r="C3" s="44"/>
      <c r="D3" s="239"/>
      <c r="E3" s="240"/>
      <c r="F3" s="240"/>
      <c r="G3" s="240"/>
      <c r="H3" s="241"/>
    </row>
    <row r="4" spans="1:13" ht="12.75">
      <c r="A4" s="159" t="s">
        <v>863</v>
      </c>
      <c r="B4" s="44"/>
      <c r="C4" s="44"/>
      <c r="D4" s="242" t="s">
        <v>40</v>
      </c>
      <c r="E4" s="243"/>
      <c r="F4" s="243"/>
      <c r="G4" s="243"/>
      <c r="H4" s="244"/>
    </row>
    <row r="5" spans="1:13" ht="12.75">
      <c r="A5" s="197" t="s">
        <v>948</v>
      </c>
      <c r="B5" s="44"/>
      <c r="C5" s="44"/>
      <c r="D5" s="245"/>
      <c r="E5" s="246"/>
      <c r="F5" s="246"/>
      <c r="G5" s="246"/>
      <c r="H5" s="247"/>
    </row>
    <row r="6" spans="1:13" ht="25.5">
      <c r="A6" s="48" t="s">
        <v>860</v>
      </c>
      <c r="B6" s="44"/>
      <c r="C6" s="44"/>
      <c r="D6" s="219" t="s">
        <v>39</v>
      </c>
      <c r="E6" s="220"/>
      <c r="F6" s="220"/>
      <c r="G6" s="220"/>
      <c r="H6" s="221"/>
    </row>
    <row r="7" spans="1:13" ht="12.75">
      <c r="A7" s="58"/>
      <c r="B7" s="49"/>
      <c r="C7" s="49"/>
      <c r="D7" s="252" t="s">
        <v>34</v>
      </c>
      <c r="E7" s="50" t="s">
        <v>4</v>
      </c>
      <c r="F7" s="50" t="s">
        <v>5</v>
      </c>
      <c r="G7" s="50" t="s">
        <v>6</v>
      </c>
      <c r="H7" s="50" t="s">
        <v>7</v>
      </c>
    </row>
    <row r="8" spans="1:13" ht="13.5" thickBot="1">
      <c r="A8" s="82" t="s">
        <v>3</v>
      </c>
      <c r="B8" s="82" t="s">
        <v>9</v>
      </c>
      <c r="C8" s="82"/>
      <c r="D8" s="217"/>
      <c r="E8" s="83">
        <v>0.9</v>
      </c>
      <c r="F8" s="83">
        <v>0.8</v>
      </c>
      <c r="G8" s="83">
        <v>0.7</v>
      </c>
      <c r="H8" s="83">
        <v>0.5</v>
      </c>
    </row>
    <row r="9" spans="1:13" ht="12.75">
      <c r="A9" s="89" t="s">
        <v>10</v>
      </c>
      <c r="B9" s="90" t="s">
        <v>11</v>
      </c>
      <c r="C9" s="90" t="s">
        <v>177</v>
      </c>
      <c r="D9" s="114">
        <v>480</v>
      </c>
      <c r="E9" s="92">
        <f>D9*E8</f>
        <v>432</v>
      </c>
      <c r="F9" s="92">
        <f>D9*F8</f>
        <v>384</v>
      </c>
      <c r="G9" s="92">
        <f>D9*G8</f>
        <v>336</v>
      </c>
      <c r="H9" s="93">
        <f>D9*H8</f>
        <v>240</v>
      </c>
      <c r="I9" s="122"/>
      <c r="J9" s="122"/>
      <c r="K9" s="122"/>
      <c r="L9" s="122"/>
      <c r="M9" s="122"/>
    </row>
    <row r="10" spans="1:13" ht="12.75">
      <c r="A10" s="94"/>
      <c r="B10" s="52" t="s">
        <v>12</v>
      </c>
      <c r="C10" s="52" t="s">
        <v>178</v>
      </c>
      <c r="D10" s="55">
        <v>470</v>
      </c>
      <c r="E10" s="54">
        <f>D10*E8</f>
        <v>423</v>
      </c>
      <c r="F10" s="54">
        <f>D10*F8</f>
        <v>376</v>
      </c>
      <c r="G10" s="54">
        <f>D10*G8</f>
        <v>329</v>
      </c>
      <c r="H10" s="95">
        <f>D10*H8</f>
        <v>235</v>
      </c>
      <c r="I10" s="122"/>
      <c r="J10" s="122"/>
      <c r="K10" s="122"/>
      <c r="L10" s="122"/>
      <c r="M10" s="122"/>
    </row>
    <row r="11" spans="1:13" ht="12.75">
      <c r="A11" s="94"/>
      <c r="B11" s="52" t="s">
        <v>13</v>
      </c>
      <c r="C11" s="52" t="s">
        <v>66</v>
      </c>
      <c r="D11" s="53">
        <v>518</v>
      </c>
      <c r="E11" s="54">
        <f>D11*E8</f>
        <v>466.2</v>
      </c>
      <c r="F11" s="54">
        <f>D11*F8</f>
        <v>414.40000000000003</v>
      </c>
      <c r="G11" s="54">
        <f>D11*G8</f>
        <v>362.59999999999997</v>
      </c>
      <c r="H11" s="95">
        <f>D11*H8</f>
        <v>259</v>
      </c>
      <c r="I11" s="122"/>
      <c r="J11" s="122"/>
      <c r="K11" s="122"/>
      <c r="L11" s="122"/>
      <c r="M11" s="122"/>
    </row>
    <row r="12" spans="1:13" ht="12.75">
      <c r="A12" s="94"/>
      <c r="B12" s="52" t="s">
        <v>14</v>
      </c>
      <c r="C12" s="52" t="s">
        <v>86</v>
      </c>
      <c r="D12" s="53">
        <v>466</v>
      </c>
      <c r="E12" s="54">
        <f>D12*E$8</f>
        <v>419.40000000000003</v>
      </c>
      <c r="F12" s="54">
        <f>D12*F$8</f>
        <v>372.8</v>
      </c>
      <c r="G12" s="54">
        <f>D12*G$8</f>
        <v>326.2</v>
      </c>
      <c r="H12" s="95">
        <f>D12*H$8</f>
        <v>233</v>
      </c>
      <c r="I12" s="122"/>
      <c r="J12" s="122"/>
      <c r="K12" s="122"/>
      <c r="L12" s="122"/>
      <c r="M12" s="122"/>
    </row>
    <row r="13" spans="1:13" ht="12.75">
      <c r="A13" s="94"/>
      <c r="B13" s="52" t="s">
        <v>174</v>
      </c>
      <c r="C13" s="52" t="s">
        <v>864</v>
      </c>
      <c r="D13" s="161">
        <v>484</v>
      </c>
      <c r="E13" s="54">
        <f t="shared" ref="E13:E14" si="0">D13*E$8</f>
        <v>435.6</v>
      </c>
      <c r="F13" s="54">
        <f t="shared" ref="F13:F14" si="1">D13*F$8</f>
        <v>387.20000000000005</v>
      </c>
      <c r="G13" s="54">
        <f t="shared" ref="G13:G14" si="2">D13*G$8</f>
        <v>338.79999999999995</v>
      </c>
      <c r="H13" s="95">
        <f t="shared" ref="H13:H14" si="3">D13*H$8</f>
        <v>242</v>
      </c>
      <c r="I13" s="122"/>
      <c r="J13" s="122"/>
      <c r="K13" s="122"/>
      <c r="L13" s="122"/>
      <c r="M13" s="122"/>
    </row>
    <row r="14" spans="1:13" ht="12.75">
      <c r="A14" s="94"/>
      <c r="B14" s="52" t="s">
        <v>175</v>
      </c>
      <c r="C14" s="52" t="s">
        <v>865</v>
      </c>
      <c r="D14" s="53"/>
      <c r="E14" s="54">
        <f t="shared" si="0"/>
        <v>0</v>
      </c>
      <c r="F14" s="54">
        <f t="shared" si="1"/>
        <v>0</v>
      </c>
      <c r="G14" s="54">
        <f t="shared" si="2"/>
        <v>0</v>
      </c>
      <c r="H14" s="95">
        <f t="shared" si="3"/>
        <v>0</v>
      </c>
      <c r="I14" s="122"/>
      <c r="J14" s="122"/>
      <c r="K14" s="122"/>
      <c r="L14" s="122"/>
      <c r="M14" s="122"/>
    </row>
    <row r="15" spans="1:13" ht="12.75">
      <c r="A15" s="94"/>
      <c r="B15" s="52" t="s">
        <v>15</v>
      </c>
      <c r="C15" s="52" t="s">
        <v>181</v>
      </c>
      <c r="D15" s="53">
        <v>446</v>
      </c>
      <c r="E15" s="54">
        <f>D15*E8</f>
        <v>401.40000000000003</v>
      </c>
      <c r="F15" s="54">
        <f>D15*F8</f>
        <v>356.8</v>
      </c>
      <c r="G15" s="54">
        <f>D15*G8</f>
        <v>312.2</v>
      </c>
      <c r="H15" s="95">
        <f>D15*H8</f>
        <v>223</v>
      </c>
      <c r="I15" s="122"/>
      <c r="J15" s="122"/>
      <c r="K15" s="122"/>
      <c r="L15" s="122"/>
      <c r="M15" s="122"/>
    </row>
    <row r="16" spans="1:13" ht="12.75">
      <c r="A16" s="94"/>
      <c r="B16" s="52" t="s">
        <v>27</v>
      </c>
      <c r="C16" s="52" t="s">
        <v>49</v>
      </c>
      <c r="D16" s="88">
        <v>292</v>
      </c>
      <c r="E16" s="54">
        <f>D16*E8</f>
        <v>262.8</v>
      </c>
      <c r="F16" s="54">
        <f>D16*F8</f>
        <v>233.60000000000002</v>
      </c>
      <c r="G16" s="54">
        <f>D16*G8</f>
        <v>204.39999999999998</v>
      </c>
      <c r="H16" s="95">
        <f>D16*H8</f>
        <v>146</v>
      </c>
      <c r="I16" s="122"/>
      <c r="J16" s="122"/>
      <c r="K16" s="122"/>
      <c r="L16" s="122"/>
      <c r="M16" s="122"/>
    </row>
    <row r="17" spans="1:13" ht="12.75">
      <c r="A17" s="94"/>
      <c r="B17" s="52" t="s">
        <v>17</v>
      </c>
      <c r="C17" s="52" t="s">
        <v>48</v>
      </c>
      <c r="D17" s="53">
        <v>522</v>
      </c>
      <c r="E17" s="54">
        <f>D17*E8</f>
        <v>469.8</v>
      </c>
      <c r="F17" s="54">
        <f>D17*F8</f>
        <v>417.6</v>
      </c>
      <c r="G17" s="54">
        <f>D17*G8</f>
        <v>365.4</v>
      </c>
      <c r="H17" s="95">
        <f>D17*H8</f>
        <v>261</v>
      </c>
      <c r="I17" s="122"/>
      <c r="J17" s="122"/>
      <c r="K17" s="122"/>
      <c r="L17" s="122"/>
      <c r="M17" s="122"/>
    </row>
    <row r="18" spans="1:13" ht="13.5" thickBot="1">
      <c r="A18" s="96"/>
      <c r="B18" s="97" t="s">
        <v>18</v>
      </c>
      <c r="C18" s="97" t="s">
        <v>60</v>
      </c>
      <c r="D18" s="98">
        <v>500</v>
      </c>
      <c r="E18" s="99">
        <f>D18*E8</f>
        <v>450</v>
      </c>
      <c r="F18" s="99">
        <f>D18*F8</f>
        <v>400</v>
      </c>
      <c r="G18" s="99">
        <f>D18*G8</f>
        <v>350</v>
      </c>
      <c r="H18" s="100">
        <f>D18*H8</f>
        <v>250</v>
      </c>
      <c r="I18" s="122"/>
      <c r="J18" s="122"/>
      <c r="K18" s="122"/>
      <c r="L18" s="122"/>
      <c r="M18" s="122"/>
    </row>
    <row r="19" spans="1:13" ht="12.75">
      <c r="A19" s="89" t="s">
        <v>19</v>
      </c>
      <c r="B19" s="90" t="s">
        <v>11</v>
      </c>
      <c r="C19" s="90" t="s">
        <v>128</v>
      </c>
      <c r="D19" s="114">
        <v>514</v>
      </c>
      <c r="E19" s="92">
        <f>D19*E8</f>
        <v>462.6</v>
      </c>
      <c r="F19" s="92">
        <f>D19*F8</f>
        <v>411.20000000000005</v>
      </c>
      <c r="G19" s="92">
        <f>D19*G8</f>
        <v>359.79999999999995</v>
      </c>
      <c r="H19" s="93">
        <f>D19*H8</f>
        <v>257</v>
      </c>
      <c r="I19" s="122"/>
      <c r="J19" s="122"/>
      <c r="K19" s="122"/>
      <c r="L19" s="122"/>
      <c r="M19" s="122"/>
    </row>
    <row r="20" spans="1:13" ht="12.75">
      <c r="A20" s="94"/>
      <c r="B20" s="52" t="s">
        <v>12</v>
      </c>
      <c r="C20" s="52" t="s">
        <v>182</v>
      </c>
      <c r="D20" s="56">
        <f>(D22/D21)*D19</f>
        <v>419.67041198501875</v>
      </c>
      <c r="E20" s="54">
        <f>D20*E8</f>
        <v>377.70337078651687</v>
      </c>
      <c r="F20" s="54">
        <f>D20*F8</f>
        <v>335.736329588015</v>
      </c>
      <c r="G20" s="54">
        <f>D20*G8</f>
        <v>293.76928838951312</v>
      </c>
      <c r="H20" s="95">
        <f>D20*H8</f>
        <v>209.83520599250937</v>
      </c>
      <c r="I20" s="122"/>
      <c r="J20" s="122"/>
      <c r="K20" s="122"/>
      <c r="L20" s="122"/>
      <c r="M20" s="122"/>
    </row>
    <row r="21" spans="1:13" ht="12.75">
      <c r="A21" s="94"/>
      <c r="B21" s="52" t="s">
        <v>13</v>
      </c>
      <c r="C21" s="52" t="s">
        <v>183</v>
      </c>
      <c r="D21" s="53">
        <v>534</v>
      </c>
      <c r="E21" s="54">
        <f>D21*E8</f>
        <v>480.6</v>
      </c>
      <c r="F21" s="54">
        <f>D21*F8</f>
        <v>427.20000000000005</v>
      </c>
      <c r="G21" s="54">
        <f>D21*G8</f>
        <v>373.79999999999995</v>
      </c>
      <c r="H21" s="95">
        <f>D21*H8</f>
        <v>267</v>
      </c>
      <c r="I21" s="122"/>
      <c r="J21" s="122"/>
      <c r="K21" s="122"/>
      <c r="L21" s="122"/>
      <c r="M21" s="122"/>
    </row>
    <row r="22" spans="1:13" ht="12.75">
      <c r="A22" s="94"/>
      <c r="B22" s="52" t="s">
        <v>14</v>
      </c>
      <c r="C22" s="52" t="s">
        <v>184</v>
      </c>
      <c r="D22" s="53">
        <v>436</v>
      </c>
      <c r="E22" s="54">
        <f>D22*E8</f>
        <v>392.40000000000003</v>
      </c>
      <c r="F22" s="54">
        <f>D22*F8</f>
        <v>348.8</v>
      </c>
      <c r="G22" s="54">
        <f>D22*G8</f>
        <v>305.2</v>
      </c>
      <c r="H22" s="95">
        <f>D22*H8</f>
        <v>218</v>
      </c>
      <c r="I22" s="122"/>
      <c r="J22" s="122"/>
      <c r="K22" s="122"/>
      <c r="L22" s="122"/>
      <c r="M22" s="122"/>
    </row>
    <row r="23" spans="1:13" ht="12.75">
      <c r="A23" s="94"/>
      <c r="B23" s="52" t="s">
        <v>174</v>
      </c>
      <c r="C23" s="52" t="s">
        <v>866</v>
      </c>
      <c r="D23" s="57"/>
      <c r="E23" s="54">
        <f t="shared" ref="E23:E24" si="4">D23*E$8</f>
        <v>0</v>
      </c>
      <c r="F23" s="54">
        <f t="shared" ref="F23:F24" si="5">D23*F$8</f>
        <v>0</v>
      </c>
      <c r="G23" s="54">
        <f t="shared" ref="G23:G24" si="6">D23*G$8</f>
        <v>0</v>
      </c>
      <c r="H23" s="95">
        <f t="shared" ref="H23:H24" si="7">D23*H$8</f>
        <v>0</v>
      </c>
      <c r="I23" s="122"/>
      <c r="J23" s="122"/>
      <c r="K23" s="122"/>
      <c r="L23" s="122"/>
      <c r="M23" s="122"/>
    </row>
    <row r="24" spans="1:13" ht="12.75">
      <c r="A24" s="94"/>
      <c r="B24" s="52" t="s">
        <v>175</v>
      </c>
      <c r="C24" s="52" t="s">
        <v>867</v>
      </c>
      <c r="D24" s="57"/>
      <c r="E24" s="54">
        <f t="shared" si="4"/>
        <v>0</v>
      </c>
      <c r="F24" s="54">
        <f t="shared" si="5"/>
        <v>0</v>
      </c>
      <c r="G24" s="54">
        <f t="shared" si="6"/>
        <v>0</v>
      </c>
      <c r="H24" s="95">
        <f t="shared" si="7"/>
        <v>0</v>
      </c>
      <c r="I24" s="122"/>
      <c r="J24" s="122"/>
      <c r="K24" s="122"/>
      <c r="L24" s="122"/>
      <c r="M24" s="122"/>
    </row>
    <row r="25" spans="1:13" ht="12.75">
      <c r="A25" s="94"/>
      <c r="B25" s="52" t="s">
        <v>15</v>
      </c>
      <c r="C25" s="52" t="s">
        <v>95</v>
      </c>
      <c r="D25" s="53">
        <v>480</v>
      </c>
      <c r="E25" s="54">
        <f>D25*E8</f>
        <v>432</v>
      </c>
      <c r="F25" s="54">
        <f>D25*F8</f>
        <v>384</v>
      </c>
      <c r="G25" s="54">
        <f>D25*G8</f>
        <v>336</v>
      </c>
      <c r="H25" s="95">
        <f>D25*H8</f>
        <v>240</v>
      </c>
      <c r="I25" s="122"/>
      <c r="J25" s="122"/>
      <c r="K25" s="122"/>
      <c r="L25" s="122"/>
      <c r="M25" s="122"/>
    </row>
    <row r="26" spans="1:13" ht="12.75">
      <c r="A26" s="94"/>
      <c r="B26" s="52" t="s">
        <v>27</v>
      </c>
      <c r="C26" s="52" t="s">
        <v>187</v>
      </c>
      <c r="D26" s="53">
        <v>404</v>
      </c>
      <c r="E26" s="54">
        <f>D26*E8</f>
        <v>363.6</v>
      </c>
      <c r="F26" s="54">
        <f>D26*F8</f>
        <v>323.20000000000005</v>
      </c>
      <c r="G26" s="54">
        <f>D26*G8</f>
        <v>282.79999999999995</v>
      </c>
      <c r="H26" s="95">
        <f>D26*H8</f>
        <v>202</v>
      </c>
      <c r="I26" s="122"/>
      <c r="J26" s="122"/>
      <c r="K26" s="122"/>
      <c r="L26" s="122"/>
      <c r="M26" s="122"/>
    </row>
    <row r="27" spans="1:13" ht="12.75">
      <c r="A27" s="94"/>
      <c r="B27" s="52" t="s">
        <v>17</v>
      </c>
      <c r="C27" s="52" t="s">
        <v>188</v>
      </c>
      <c r="D27" s="53">
        <v>524</v>
      </c>
      <c r="E27" s="54">
        <f>D27*E8</f>
        <v>471.6</v>
      </c>
      <c r="F27" s="54">
        <f>D27*F8</f>
        <v>419.20000000000005</v>
      </c>
      <c r="G27" s="54">
        <f>D27*G8</f>
        <v>366.79999999999995</v>
      </c>
      <c r="H27" s="95">
        <f>D27*H8</f>
        <v>262</v>
      </c>
      <c r="I27" s="122"/>
      <c r="J27" s="122"/>
      <c r="K27" s="122"/>
      <c r="L27" s="122"/>
      <c r="M27" s="122"/>
    </row>
    <row r="28" spans="1:13" ht="13.5" thickBot="1">
      <c r="A28" s="96"/>
      <c r="B28" s="97" t="s">
        <v>18</v>
      </c>
      <c r="C28" s="97" t="s">
        <v>189</v>
      </c>
      <c r="D28" s="98">
        <v>470</v>
      </c>
      <c r="E28" s="99">
        <f>D28*E8</f>
        <v>423</v>
      </c>
      <c r="F28" s="99">
        <f>D28*F8</f>
        <v>376</v>
      </c>
      <c r="G28" s="99">
        <f>D28*G8</f>
        <v>329</v>
      </c>
      <c r="H28" s="100">
        <f>D28*H8</f>
        <v>235</v>
      </c>
      <c r="I28" s="122"/>
      <c r="J28" s="122"/>
      <c r="K28" s="122"/>
      <c r="L28" s="122"/>
      <c r="M28" s="122"/>
    </row>
    <row r="29" spans="1:13" ht="12.75">
      <c r="A29" s="89" t="s">
        <v>20</v>
      </c>
      <c r="B29" s="90" t="s">
        <v>11</v>
      </c>
      <c r="C29" s="90" t="s">
        <v>869</v>
      </c>
      <c r="D29" s="114">
        <v>514</v>
      </c>
      <c r="E29" s="92">
        <f>D29*E8</f>
        <v>462.6</v>
      </c>
      <c r="F29" s="92">
        <f>D29*F8</f>
        <v>411.20000000000005</v>
      </c>
      <c r="G29" s="92">
        <f>D29*G8</f>
        <v>359.79999999999995</v>
      </c>
      <c r="H29" s="93">
        <f>D29*H8</f>
        <v>257</v>
      </c>
      <c r="I29" s="122"/>
      <c r="J29" s="122"/>
      <c r="K29" s="122"/>
      <c r="L29" s="122"/>
      <c r="M29" s="122"/>
    </row>
    <row r="30" spans="1:13" ht="12.75">
      <c r="A30" s="94"/>
      <c r="B30" s="52" t="s">
        <v>12</v>
      </c>
      <c r="C30" s="52" t="s">
        <v>868</v>
      </c>
      <c r="D30" s="161">
        <v>514</v>
      </c>
      <c r="E30" s="54">
        <f>D30*E8</f>
        <v>462.6</v>
      </c>
      <c r="F30" s="54">
        <f>D30*F8</f>
        <v>411.20000000000005</v>
      </c>
      <c r="G30" s="54">
        <f>D30*G8</f>
        <v>359.79999999999995</v>
      </c>
      <c r="H30" s="95">
        <f>D30*H8</f>
        <v>257</v>
      </c>
      <c r="I30" s="122"/>
      <c r="J30" s="122"/>
      <c r="K30" s="122"/>
      <c r="L30" s="122"/>
      <c r="M30" s="122"/>
    </row>
    <row r="31" spans="1:13" ht="12.75">
      <c r="A31" s="94"/>
      <c r="B31" s="52" t="s">
        <v>13</v>
      </c>
      <c r="C31" s="52" t="s">
        <v>870</v>
      </c>
      <c r="D31" s="55">
        <v>542</v>
      </c>
      <c r="E31" s="54">
        <f>D31*E8</f>
        <v>487.8</v>
      </c>
      <c r="F31" s="54">
        <f>D31*F8</f>
        <v>433.6</v>
      </c>
      <c r="G31" s="54">
        <f>D31*G8</f>
        <v>379.4</v>
      </c>
      <c r="H31" s="95">
        <f>D31*H8</f>
        <v>271</v>
      </c>
      <c r="I31" s="122"/>
      <c r="J31" s="122"/>
      <c r="K31" s="122"/>
      <c r="L31" s="122"/>
      <c r="M31" s="122"/>
    </row>
    <row r="32" spans="1:13" ht="12.75">
      <c r="A32" s="94"/>
      <c r="B32" s="52" t="s">
        <v>14</v>
      </c>
      <c r="C32" s="52" t="s">
        <v>871</v>
      </c>
      <c r="D32" s="161">
        <v>516</v>
      </c>
      <c r="E32" s="54">
        <f>D32*E8</f>
        <v>464.40000000000003</v>
      </c>
      <c r="F32" s="54">
        <f>D32*F8</f>
        <v>412.8</v>
      </c>
      <c r="G32" s="54">
        <f>D32*G8</f>
        <v>361.2</v>
      </c>
      <c r="H32" s="95">
        <f>D32*H8</f>
        <v>258</v>
      </c>
      <c r="I32" s="122"/>
      <c r="J32" s="122"/>
      <c r="K32" s="122"/>
      <c r="L32" s="122"/>
      <c r="M32" s="122"/>
    </row>
    <row r="33" spans="1:13" ht="13.5" thickBot="1">
      <c r="A33" s="94"/>
      <c r="B33" s="52" t="s">
        <v>174</v>
      </c>
      <c r="C33" s="52" t="s">
        <v>872</v>
      </c>
      <c r="D33" s="161">
        <v>476</v>
      </c>
      <c r="E33" s="54">
        <f t="shared" ref="E33:E34" si="8">D33*E$8</f>
        <v>428.40000000000003</v>
      </c>
      <c r="F33" s="54">
        <f t="shared" ref="F33:F34" si="9">D33*F$8</f>
        <v>380.8</v>
      </c>
      <c r="G33" s="54">
        <f t="shared" ref="G33:G34" si="10">D33*G$8</f>
        <v>333.2</v>
      </c>
      <c r="H33" s="95">
        <f t="shared" ref="H33:H34" si="11">D33*H$8</f>
        <v>238</v>
      </c>
      <c r="I33" s="122"/>
      <c r="J33" s="122"/>
      <c r="K33" s="122"/>
      <c r="L33" s="122"/>
      <c r="M33" s="122"/>
    </row>
    <row r="34" spans="1:13" ht="12.75">
      <c r="A34" s="94"/>
      <c r="B34" s="52" t="s">
        <v>175</v>
      </c>
      <c r="C34" s="52" t="s">
        <v>873</v>
      </c>
      <c r="D34" s="114">
        <v>360</v>
      </c>
      <c r="E34" s="54">
        <f t="shared" si="8"/>
        <v>324</v>
      </c>
      <c r="F34" s="54">
        <f t="shared" si="9"/>
        <v>288</v>
      </c>
      <c r="G34" s="54">
        <f t="shared" si="10"/>
        <v>251.99999999999997</v>
      </c>
      <c r="H34" s="95">
        <f t="shared" si="11"/>
        <v>180</v>
      </c>
      <c r="I34" s="122"/>
      <c r="J34" s="122"/>
      <c r="K34" s="122"/>
      <c r="L34" s="122"/>
      <c r="M34" s="122"/>
    </row>
    <row r="35" spans="1:13" ht="12.75">
      <c r="A35" s="94"/>
      <c r="B35" s="52" t="s">
        <v>15</v>
      </c>
      <c r="C35" s="52" t="s">
        <v>874</v>
      </c>
      <c r="D35" s="157">
        <v>410</v>
      </c>
      <c r="E35" s="54">
        <f>D35*E8</f>
        <v>369</v>
      </c>
      <c r="F35" s="54">
        <f>D35*F8</f>
        <v>328</v>
      </c>
      <c r="G35" s="54">
        <f>D35*G8</f>
        <v>287</v>
      </c>
      <c r="H35" s="95">
        <f>D35*H8</f>
        <v>205</v>
      </c>
      <c r="I35" s="122"/>
      <c r="J35" s="122"/>
      <c r="K35" s="122"/>
      <c r="L35" s="122"/>
      <c r="M35" s="122"/>
    </row>
    <row r="36" spans="1:13" ht="12.75">
      <c r="A36" s="94"/>
      <c r="B36" s="52" t="s">
        <v>27</v>
      </c>
      <c r="C36" s="52" t="s">
        <v>875</v>
      </c>
      <c r="D36" s="53">
        <v>250</v>
      </c>
      <c r="E36" s="54">
        <f>D36*E8</f>
        <v>225</v>
      </c>
      <c r="F36" s="54">
        <f>D36*F8</f>
        <v>200</v>
      </c>
      <c r="G36" s="54">
        <f>D36*G8</f>
        <v>175</v>
      </c>
      <c r="H36" s="95">
        <f>D36*H8</f>
        <v>125</v>
      </c>
      <c r="I36" s="122"/>
      <c r="J36" s="122"/>
      <c r="K36" s="122"/>
      <c r="L36" s="122"/>
      <c r="M36" s="122"/>
    </row>
    <row r="37" spans="1:13" ht="12.75">
      <c r="A37" s="94"/>
      <c r="B37" s="52" t="s">
        <v>17</v>
      </c>
      <c r="C37" s="52" t="s">
        <v>876</v>
      </c>
      <c r="D37" s="53">
        <v>524</v>
      </c>
      <c r="E37" s="54">
        <f>D37*E8</f>
        <v>471.6</v>
      </c>
      <c r="F37" s="54">
        <f>D37*F8</f>
        <v>419.20000000000005</v>
      </c>
      <c r="G37" s="54">
        <f>D37*G8</f>
        <v>366.79999999999995</v>
      </c>
      <c r="H37" s="95">
        <f>D37*H8</f>
        <v>262</v>
      </c>
      <c r="I37" s="122"/>
      <c r="J37" s="122"/>
      <c r="K37" s="122"/>
      <c r="L37" s="122"/>
      <c r="M37" s="122"/>
    </row>
    <row r="38" spans="1:13" ht="13.5" thickBot="1">
      <c r="A38" s="96"/>
      <c r="B38" s="97" t="s">
        <v>18</v>
      </c>
      <c r="C38" s="97" t="s">
        <v>877</v>
      </c>
      <c r="D38" s="98">
        <v>510</v>
      </c>
      <c r="E38" s="99">
        <f>D38*E8</f>
        <v>459</v>
      </c>
      <c r="F38" s="99">
        <f>D38*F8</f>
        <v>408</v>
      </c>
      <c r="G38" s="99">
        <f>D38*G8</f>
        <v>357</v>
      </c>
      <c r="H38" s="100">
        <f>D38*H8</f>
        <v>255</v>
      </c>
      <c r="I38" s="122"/>
      <c r="J38" s="122"/>
      <c r="K38" s="122"/>
      <c r="L38" s="122"/>
      <c r="M38" s="122"/>
    </row>
    <row r="39" spans="1:13" ht="12.75">
      <c r="A39" s="89" t="s">
        <v>0</v>
      </c>
      <c r="B39" s="90" t="s">
        <v>11</v>
      </c>
      <c r="C39" s="90" t="s">
        <v>200</v>
      </c>
      <c r="D39" s="162">
        <v>512</v>
      </c>
      <c r="E39" s="92">
        <f>D39*E8</f>
        <v>460.8</v>
      </c>
      <c r="F39" s="92">
        <f>D39*F8</f>
        <v>409.6</v>
      </c>
      <c r="G39" s="92">
        <f>D39*G8</f>
        <v>358.4</v>
      </c>
      <c r="H39" s="93">
        <f>D39*H8</f>
        <v>256</v>
      </c>
      <c r="I39" s="122"/>
      <c r="J39" s="122"/>
      <c r="K39" s="122"/>
      <c r="L39" s="122"/>
      <c r="M39" s="122"/>
    </row>
    <row r="40" spans="1:13" ht="12.75">
      <c r="A40" s="94"/>
      <c r="B40" s="52" t="s">
        <v>12</v>
      </c>
      <c r="C40" s="52" t="s">
        <v>201</v>
      </c>
      <c r="D40" s="56">
        <f>(D42/D41)*D39</f>
        <v>475.85882352941178</v>
      </c>
      <c r="E40" s="54">
        <f>D40*E8</f>
        <v>428.27294117647062</v>
      </c>
      <c r="F40" s="54">
        <f>D40*F8</f>
        <v>380.68705882352947</v>
      </c>
      <c r="G40" s="54">
        <f>D40*G8</f>
        <v>333.1011764705882</v>
      </c>
      <c r="H40" s="95">
        <f>D40*H8</f>
        <v>237.92941176470589</v>
      </c>
      <c r="I40" s="122"/>
      <c r="J40" s="122"/>
      <c r="K40" s="122"/>
      <c r="L40" s="122"/>
      <c r="M40" s="122"/>
    </row>
    <row r="41" spans="1:13" ht="12.75">
      <c r="A41" s="94"/>
      <c r="B41" s="52" t="s">
        <v>13</v>
      </c>
      <c r="C41" s="52" t="s">
        <v>202</v>
      </c>
      <c r="D41" s="53">
        <v>510</v>
      </c>
      <c r="E41" s="54">
        <f>D41*E8</f>
        <v>459</v>
      </c>
      <c r="F41" s="54">
        <f>D41*F8</f>
        <v>408</v>
      </c>
      <c r="G41" s="54">
        <f>D41*G8</f>
        <v>357</v>
      </c>
      <c r="H41" s="95">
        <f>D41*H8</f>
        <v>255</v>
      </c>
      <c r="I41" s="122"/>
      <c r="J41" s="122"/>
      <c r="K41" s="122"/>
      <c r="L41" s="122"/>
      <c r="M41" s="122"/>
    </row>
    <row r="42" spans="1:13" ht="12.75">
      <c r="A42" s="94"/>
      <c r="B42" s="52" t="s">
        <v>14</v>
      </c>
      <c r="C42" s="52" t="s">
        <v>203</v>
      </c>
      <c r="D42" s="57">
        <v>474</v>
      </c>
      <c r="E42" s="54">
        <f>D42*E8</f>
        <v>426.6</v>
      </c>
      <c r="F42" s="54">
        <f>D42*F8</f>
        <v>379.20000000000005</v>
      </c>
      <c r="G42" s="54">
        <f>D42*G8</f>
        <v>331.79999999999995</v>
      </c>
      <c r="H42" s="95">
        <f>D42*H8</f>
        <v>237</v>
      </c>
      <c r="I42" s="122"/>
      <c r="J42" s="122"/>
      <c r="K42" s="122"/>
      <c r="L42" s="122"/>
      <c r="M42" s="122"/>
    </row>
    <row r="43" spans="1:13" ht="12.75">
      <c r="A43" s="94"/>
      <c r="B43" s="52" t="s">
        <v>174</v>
      </c>
      <c r="C43" s="52" t="s">
        <v>204</v>
      </c>
      <c r="D43" s="57"/>
      <c r="E43" s="54">
        <f t="shared" ref="E43:E44" si="12">D43*E$8</f>
        <v>0</v>
      </c>
      <c r="F43" s="54">
        <f t="shared" ref="F43:F44" si="13">D43*F$8</f>
        <v>0</v>
      </c>
      <c r="G43" s="54">
        <f t="shared" ref="G43:G44" si="14">D43*G$8</f>
        <v>0</v>
      </c>
      <c r="H43" s="95">
        <f t="shared" ref="H43:H44" si="15">D43*H$8</f>
        <v>0</v>
      </c>
      <c r="I43" s="122"/>
      <c r="J43" s="122"/>
      <c r="K43" s="122"/>
      <c r="L43" s="122"/>
      <c r="M43" s="122"/>
    </row>
    <row r="44" spans="1:13" ht="12.75">
      <c r="A44" s="94"/>
      <c r="B44" s="52" t="s">
        <v>175</v>
      </c>
      <c r="C44" s="52" t="s">
        <v>205</v>
      </c>
      <c r="D44" s="57"/>
      <c r="E44" s="54">
        <f t="shared" si="12"/>
        <v>0</v>
      </c>
      <c r="F44" s="54">
        <f t="shared" si="13"/>
        <v>0</v>
      </c>
      <c r="G44" s="54">
        <f t="shared" si="14"/>
        <v>0</v>
      </c>
      <c r="H44" s="95">
        <f t="shared" si="15"/>
        <v>0</v>
      </c>
      <c r="I44" s="122"/>
      <c r="J44" s="122"/>
      <c r="K44" s="122"/>
      <c r="L44" s="122"/>
      <c r="M44" s="122"/>
    </row>
    <row r="45" spans="1:13" ht="12.75">
      <c r="A45" s="94"/>
      <c r="B45" s="52" t="s">
        <v>15</v>
      </c>
      <c r="C45" s="52" t="s">
        <v>206</v>
      </c>
      <c r="D45" s="53">
        <v>512</v>
      </c>
      <c r="E45" s="54">
        <f>D45*E8</f>
        <v>460.8</v>
      </c>
      <c r="F45" s="54">
        <f>D45*F8</f>
        <v>409.6</v>
      </c>
      <c r="G45" s="54">
        <f>D45*G8</f>
        <v>358.4</v>
      </c>
      <c r="H45" s="95">
        <f>D45*H8</f>
        <v>256</v>
      </c>
      <c r="I45" s="122"/>
      <c r="J45" s="122"/>
      <c r="K45" s="122"/>
      <c r="L45" s="122"/>
      <c r="M45" s="122"/>
    </row>
    <row r="46" spans="1:13" ht="12.75">
      <c r="A46" s="94"/>
      <c r="B46" s="52" t="s">
        <v>27</v>
      </c>
      <c r="C46" s="52" t="s">
        <v>207</v>
      </c>
      <c r="D46" s="56">
        <f>(D42/D41)*D45</f>
        <v>475.85882352941178</v>
      </c>
      <c r="E46" s="54">
        <f>D46*E8</f>
        <v>428.27294117647062</v>
      </c>
      <c r="F46" s="54">
        <f>D46*F8</f>
        <v>380.68705882352947</v>
      </c>
      <c r="G46" s="54">
        <f>D46*G8</f>
        <v>333.1011764705882</v>
      </c>
      <c r="H46" s="95">
        <f>D46*H8</f>
        <v>237.92941176470589</v>
      </c>
      <c r="I46" s="122"/>
      <c r="J46" s="122"/>
      <c r="K46" s="122"/>
      <c r="L46" s="122"/>
      <c r="M46" s="122"/>
    </row>
    <row r="47" spans="1:13" ht="12.75">
      <c r="A47" s="94"/>
      <c r="B47" s="52" t="s">
        <v>17</v>
      </c>
      <c r="C47" s="52" t="s">
        <v>208</v>
      </c>
      <c r="D47" s="53">
        <v>516</v>
      </c>
      <c r="E47" s="54">
        <f>D47*E8</f>
        <v>464.40000000000003</v>
      </c>
      <c r="F47" s="54">
        <f>D47*F8</f>
        <v>412.8</v>
      </c>
      <c r="G47" s="54">
        <f>D47*G8</f>
        <v>361.2</v>
      </c>
      <c r="H47" s="95">
        <f>D47*H8</f>
        <v>258</v>
      </c>
      <c r="I47" s="122"/>
      <c r="J47" s="122"/>
      <c r="K47" s="122"/>
      <c r="L47" s="122"/>
      <c r="M47" s="122"/>
    </row>
    <row r="48" spans="1:13" ht="13.5" thickBot="1">
      <c r="A48" s="96"/>
      <c r="B48" s="97" t="s">
        <v>18</v>
      </c>
      <c r="C48" s="97" t="s">
        <v>209</v>
      </c>
      <c r="D48" s="98">
        <v>452</v>
      </c>
      <c r="E48" s="99">
        <f>D48*E8</f>
        <v>406.8</v>
      </c>
      <c r="F48" s="99">
        <f>D48*F8</f>
        <v>361.6</v>
      </c>
      <c r="G48" s="99">
        <f>D48*G8</f>
        <v>316.39999999999998</v>
      </c>
      <c r="H48" s="100">
        <f>D48*H8</f>
        <v>226</v>
      </c>
      <c r="I48" s="122"/>
      <c r="J48" s="122"/>
      <c r="K48" s="122"/>
      <c r="L48" s="122"/>
      <c r="M48" s="122"/>
    </row>
    <row r="49" spans="1:13" ht="12.75">
      <c r="A49" s="89" t="s">
        <v>21</v>
      </c>
      <c r="B49" s="90" t="s">
        <v>11</v>
      </c>
      <c r="C49" s="90" t="s">
        <v>98</v>
      </c>
      <c r="D49" s="114">
        <v>484</v>
      </c>
      <c r="E49" s="92">
        <f>D49*E8</f>
        <v>435.6</v>
      </c>
      <c r="F49" s="92">
        <f>D49*F8</f>
        <v>387.20000000000005</v>
      </c>
      <c r="G49" s="92">
        <f>D49*G8</f>
        <v>338.79999999999995</v>
      </c>
      <c r="H49" s="93">
        <f>D49*H8</f>
        <v>242</v>
      </c>
      <c r="I49" s="122"/>
      <c r="J49" s="122"/>
      <c r="K49" s="122"/>
      <c r="L49" s="122"/>
      <c r="M49" s="122"/>
    </row>
    <row r="50" spans="1:13" ht="12.75">
      <c r="A50" s="94"/>
      <c r="B50" s="52" t="s">
        <v>12</v>
      </c>
      <c r="C50" s="52" t="s">
        <v>210</v>
      </c>
      <c r="D50" s="53">
        <v>430</v>
      </c>
      <c r="E50" s="54">
        <f>D50*E8</f>
        <v>387</v>
      </c>
      <c r="F50" s="54">
        <f>D50*F8</f>
        <v>344</v>
      </c>
      <c r="G50" s="54">
        <f>D50*G8</f>
        <v>301</v>
      </c>
      <c r="H50" s="95">
        <f>D50*H8</f>
        <v>215</v>
      </c>
      <c r="I50" s="122"/>
      <c r="J50" s="122"/>
      <c r="K50" s="122"/>
      <c r="L50" s="122"/>
      <c r="M50" s="122"/>
    </row>
    <row r="51" spans="1:13" ht="12.75">
      <c r="A51" s="94"/>
      <c r="B51" s="52" t="s">
        <v>13</v>
      </c>
      <c r="C51" s="52" t="s">
        <v>51</v>
      </c>
      <c r="D51" s="53">
        <v>556</v>
      </c>
      <c r="E51" s="54">
        <f>D51*E8</f>
        <v>500.40000000000003</v>
      </c>
      <c r="F51" s="54">
        <f>D51*F8</f>
        <v>444.8</v>
      </c>
      <c r="G51" s="54">
        <f>D51*G8</f>
        <v>389.2</v>
      </c>
      <c r="H51" s="95">
        <f>D51*H8</f>
        <v>278</v>
      </c>
      <c r="I51" s="122"/>
      <c r="J51" s="122"/>
      <c r="K51" s="122"/>
      <c r="L51" s="122"/>
      <c r="M51" s="122"/>
    </row>
    <row r="52" spans="1:13" ht="12.75">
      <c r="A52" s="94"/>
      <c r="B52" s="52" t="s">
        <v>14</v>
      </c>
      <c r="C52" s="52" t="s">
        <v>99</v>
      </c>
      <c r="D52" s="53">
        <v>452</v>
      </c>
      <c r="E52" s="54">
        <f>D52*E8</f>
        <v>406.8</v>
      </c>
      <c r="F52" s="54">
        <f>D52*F8</f>
        <v>361.6</v>
      </c>
      <c r="G52" s="54">
        <f>D52*G8</f>
        <v>316.39999999999998</v>
      </c>
      <c r="H52" s="95">
        <f>D52*H8</f>
        <v>226</v>
      </c>
      <c r="I52" s="122"/>
      <c r="J52" s="122"/>
      <c r="K52" s="122"/>
      <c r="L52" s="122"/>
      <c r="M52" s="122"/>
    </row>
    <row r="53" spans="1:13" ht="12.75">
      <c r="A53" s="94"/>
      <c r="B53" s="52" t="s">
        <v>174</v>
      </c>
      <c r="C53" s="52" t="s">
        <v>211</v>
      </c>
      <c r="D53" s="161">
        <v>554</v>
      </c>
      <c r="E53" s="54">
        <f t="shared" ref="E53:E54" si="16">D53*E$8</f>
        <v>498.6</v>
      </c>
      <c r="F53" s="54">
        <f t="shared" ref="F53:F54" si="17">D53*F$8</f>
        <v>443.20000000000005</v>
      </c>
      <c r="G53" s="54">
        <f t="shared" ref="G53:G54" si="18">D53*G$8</f>
        <v>387.79999999999995</v>
      </c>
      <c r="H53" s="95">
        <f t="shared" ref="H53:H54" si="19">D53*H$8</f>
        <v>277</v>
      </c>
      <c r="I53" s="122"/>
      <c r="J53" s="122"/>
      <c r="K53" s="122"/>
      <c r="L53" s="122"/>
      <c r="M53" s="122"/>
    </row>
    <row r="54" spans="1:13" ht="12.75">
      <c r="A54" s="94"/>
      <c r="B54" s="52" t="s">
        <v>175</v>
      </c>
      <c r="C54" s="52" t="s">
        <v>212</v>
      </c>
      <c r="D54" s="161">
        <v>548</v>
      </c>
      <c r="E54" s="54">
        <f t="shared" si="16"/>
        <v>493.2</v>
      </c>
      <c r="F54" s="54">
        <f t="shared" si="17"/>
        <v>438.40000000000003</v>
      </c>
      <c r="G54" s="54">
        <f t="shared" si="18"/>
        <v>383.59999999999997</v>
      </c>
      <c r="H54" s="95">
        <f t="shared" si="19"/>
        <v>274</v>
      </c>
      <c r="I54" s="122"/>
      <c r="J54" s="122"/>
      <c r="K54" s="122"/>
      <c r="L54" s="122"/>
      <c r="M54" s="122"/>
    </row>
    <row r="55" spans="1:13" ht="12.75">
      <c r="A55" s="94"/>
      <c r="B55" s="52" t="s">
        <v>15</v>
      </c>
      <c r="C55" s="52" t="s">
        <v>54</v>
      </c>
      <c r="D55" s="53">
        <v>548</v>
      </c>
      <c r="E55" s="54">
        <f>D55*E8</f>
        <v>493.2</v>
      </c>
      <c r="F55" s="54">
        <f>D55*F8</f>
        <v>438.40000000000003</v>
      </c>
      <c r="G55" s="54">
        <f>D55*G8</f>
        <v>383.59999999999997</v>
      </c>
      <c r="H55" s="95">
        <f>D55*H8</f>
        <v>274</v>
      </c>
      <c r="I55" s="122"/>
      <c r="J55" s="122"/>
      <c r="K55" s="122"/>
      <c r="L55" s="122"/>
      <c r="M55" s="122"/>
    </row>
    <row r="56" spans="1:13" ht="12.75">
      <c r="A56" s="94"/>
      <c r="B56" s="52" t="s">
        <v>27</v>
      </c>
      <c r="C56" s="52" t="s">
        <v>108</v>
      </c>
      <c r="D56" s="53">
        <v>428</v>
      </c>
      <c r="E56" s="54">
        <f>D56*E8</f>
        <v>385.2</v>
      </c>
      <c r="F56" s="54">
        <f>D56*F8</f>
        <v>342.40000000000003</v>
      </c>
      <c r="G56" s="54">
        <f>D56*G8</f>
        <v>299.59999999999997</v>
      </c>
      <c r="H56" s="95">
        <f>D56*H8</f>
        <v>214</v>
      </c>
      <c r="I56" s="122"/>
      <c r="J56" s="122"/>
      <c r="K56" s="122"/>
      <c r="L56" s="122"/>
      <c r="M56" s="122"/>
    </row>
    <row r="57" spans="1:13" ht="12.75">
      <c r="A57" s="94"/>
      <c r="B57" s="52" t="s">
        <v>17</v>
      </c>
      <c r="C57" s="52" t="s">
        <v>90</v>
      </c>
      <c r="D57" s="53">
        <v>424</v>
      </c>
      <c r="E57" s="54">
        <f>D57*E8</f>
        <v>381.6</v>
      </c>
      <c r="F57" s="54">
        <f>D57*F8</f>
        <v>339.20000000000005</v>
      </c>
      <c r="G57" s="54">
        <f>D57*G8</f>
        <v>296.79999999999995</v>
      </c>
      <c r="H57" s="95">
        <f>D57*H8</f>
        <v>212</v>
      </c>
      <c r="I57" s="122"/>
      <c r="J57" s="122"/>
      <c r="K57" s="122"/>
      <c r="L57" s="122"/>
      <c r="M57" s="122"/>
    </row>
    <row r="58" spans="1:13" ht="13.5" thickBot="1">
      <c r="A58" s="96"/>
      <c r="B58" s="97" t="s">
        <v>18</v>
      </c>
      <c r="C58" s="97" t="s">
        <v>213</v>
      </c>
      <c r="D58" s="163">
        <v>544</v>
      </c>
      <c r="E58" s="99">
        <f>D58*E8</f>
        <v>489.6</v>
      </c>
      <c r="F58" s="99">
        <f>D58*F8</f>
        <v>435.20000000000005</v>
      </c>
      <c r="G58" s="99">
        <f>D58*G8</f>
        <v>380.79999999999995</v>
      </c>
      <c r="H58" s="100">
        <f>D58*H8</f>
        <v>272</v>
      </c>
      <c r="I58" s="122"/>
      <c r="J58" s="122"/>
      <c r="K58" s="122"/>
      <c r="L58" s="122"/>
      <c r="M58" s="122"/>
    </row>
    <row r="59" spans="1:13" ht="12.75">
      <c r="A59" s="89" t="s">
        <v>22</v>
      </c>
      <c r="B59" s="90" t="s">
        <v>11</v>
      </c>
      <c r="C59" s="90" t="s">
        <v>87</v>
      </c>
      <c r="D59" s="114">
        <v>482</v>
      </c>
      <c r="E59" s="92">
        <f>D59*E8</f>
        <v>433.8</v>
      </c>
      <c r="F59" s="92">
        <f>D59*F8</f>
        <v>385.6</v>
      </c>
      <c r="G59" s="92">
        <f>D59*G8</f>
        <v>337.4</v>
      </c>
      <c r="H59" s="93">
        <f>D59*H8</f>
        <v>241</v>
      </c>
      <c r="I59" s="122"/>
      <c r="J59" s="122"/>
      <c r="K59" s="122"/>
      <c r="L59" s="122"/>
      <c r="M59" s="122"/>
    </row>
    <row r="60" spans="1:13" ht="12.75">
      <c r="A60" s="94"/>
      <c r="B60" s="52" t="s">
        <v>12</v>
      </c>
      <c r="C60" s="52" t="s">
        <v>120</v>
      </c>
      <c r="D60" s="53">
        <v>232</v>
      </c>
      <c r="E60" s="54">
        <f>D60*E8</f>
        <v>208.8</v>
      </c>
      <c r="F60" s="54">
        <f>D60*F8</f>
        <v>185.60000000000002</v>
      </c>
      <c r="G60" s="54">
        <f>D60*G8</f>
        <v>162.39999999999998</v>
      </c>
      <c r="H60" s="95">
        <f>D60*H8</f>
        <v>116</v>
      </c>
      <c r="I60" s="122"/>
      <c r="J60" s="122"/>
      <c r="K60" s="122"/>
      <c r="L60" s="122"/>
      <c r="M60" s="122"/>
    </row>
    <row r="61" spans="1:13" ht="12.75">
      <c r="A61" s="94"/>
      <c r="B61" s="52" t="s">
        <v>13</v>
      </c>
      <c r="C61" s="52" t="s">
        <v>85</v>
      </c>
      <c r="D61" s="53">
        <v>522</v>
      </c>
      <c r="E61" s="54">
        <f>D61*E8</f>
        <v>469.8</v>
      </c>
      <c r="F61" s="54">
        <f>D61*F8</f>
        <v>417.6</v>
      </c>
      <c r="G61" s="54">
        <f>D61*G8</f>
        <v>365.4</v>
      </c>
      <c r="H61" s="95">
        <f>D61*H8</f>
        <v>261</v>
      </c>
      <c r="I61" s="122"/>
      <c r="J61" s="122"/>
      <c r="K61" s="122"/>
      <c r="L61" s="122"/>
      <c r="M61" s="122"/>
    </row>
    <row r="62" spans="1:13" ht="12.75">
      <c r="A62" s="94"/>
      <c r="B62" s="52" t="s">
        <v>14</v>
      </c>
      <c r="C62" s="52" t="s">
        <v>214</v>
      </c>
      <c r="D62" s="53">
        <v>508</v>
      </c>
      <c r="E62" s="54">
        <f>D62*E8</f>
        <v>457.2</v>
      </c>
      <c r="F62" s="54">
        <f>D62*F8</f>
        <v>406.40000000000003</v>
      </c>
      <c r="G62" s="54">
        <f>D62*G8</f>
        <v>355.59999999999997</v>
      </c>
      <c r="H62" s="95">
        <f>D62*H8</f>
        <v>254</v>
      </c>
      <c r="I62" s="122"/>
      <c r="J62" s="122"/>
      <c r="K62" s="122"/>
      <c r="L62" s="122"/>
      <c r="M62" s="122"/>
    </row>
    <row r="63" spans="1:13" ht="12.75">
      <c r="A63" s="94"/>
      <c r="B63" s="52" t="s">
        <v>174</v>
      </c>
      <c r="C63" s="52" t="s">
        <v>215</v>
      </c>
      <c r="D63" s="161">
        <v>514</v>
      </c>
      <c r="E63" s="54">
        <f t="shared" ref="E63:E64" si="20">D63*E$8</f>
        <v>462.6</v>
      </c>
      <c r="F63" s="54">
        <f t="shared" ref="F63:F64" si="21">D63*F$8</f>
        <v>411.20000000000005</v>
      </c>
      <c r="G63" s="54">
        <f t="shared" ref="G63:G64" si="22">D63*G$8</f>
        <v>359.79999999999995</v>
      </c>
      <c r="H63" s="95">
        <f t="shared" ref="H63:H64" si="23">D63*H$8</f>
        <v>257</v>
      </c>
      <c r="I63" s="122"/>
      <c r="J63" s="122"/>
      <c r="K63" s="122"/>
      <c r="L63" s="122"/>
      <c r="M63" s="122"/>
    </row>
    <row r="64" spans="1:13" ht="12.75">
      <c r="A64" s="94"/>
      <c r="B64" s="52" t="s">
        <v>175</v>
      </c>
      <c r="C64" s="52" t="s">
        <v>216</v>
      </c>
      <c r="D64" s="161">
        <v>472</v>
      </c>
      <c r="E64" s="54">
        <f t="shared" si="20"/>
        <v>424.8</v>
      </c>
      <c r="F64" s="54">
        <f t="shared" si="21"/>
        <v>377.6</v>
      </c>
      <c r="G64" s="54">
        <f t="shared" si="22"/>
        <v>330.4</v>
      </c>
      <c r="H64" s="95">
        <f t="shared" si="23"/>
        <v>236</v>
      </c>
      <c r="I64" s="122"/>
      <c r="J64" s="122"/>
      <c r="K64" s="122"/>
      <c r="L64" s="122"/>
      <c r="M64" s="122"/>
    </row>
    <row r="65" spans="1:13" ht="12.75">
      <c r="A65" s="94"/>
      <c r="B65" s="52" t="s">
        <v>15</v>
      </c>
      <c r="C65" s="52" t="s">
        <v>217</v>
      </c>
      <c r="D65" s="53">
        <v>498</v>
      </c>
      <c r="E65" s="54">
        <f>D65*E8</f>
        <v>448.2</v>
      </c>
      <c r="F65" s="54">
        <f>D65*F8</f>
        <v>398.40000000000003</v>
      </c>
      <c r="G65" s="54">
        <f>D65*G8</f>
        <v>348.59999999999997</v>
      </c>
      <c r="H65" s="95">
        <f>D65*H8</f>
        <v>249</v>
      </c>
      <c r="I65" s="122"/>
      <c r="J65" s="122"/>
      <c r="K65" s="122"/>
      <c r="L65" s="122"/>
      <c r="M65" s="122"/>
    </row>
    <row r="66" spans="1:13" ht="12.75">
      <c r="A66" s="94"/>
      <c r="B66" s="52" t="s">
        <v>27</v>
      </c>
      <c r="C66" s="52" t="s">
        <v>218</v>
      </c>
      <c r="D66" s="53">
        <v>482</v>
      </c>
      <c r="E66" s="54">
        <f>D66*E8</f>
        <v>433.8</v>
      </c>
      <c r="F66" s="54">
        <f>D66*F8</f>
        <v>385.6</v>
      </c>
      <c r="G66" s="54">
        <f>D66*G8</f>
        <v>337.4</v>
      </c>
      <c r="H66" s="95">
        <f>D66*H8</f>
        <v>241</v>
      </c>
      <c r="I66" s="122"/>
      <c r="J66" s="122"/>
      <c r="K66" s="122"/>
      <c r="L66" s="122"/>
      <c r="M66" s="122"/>
    </row>
    <row r="67" spans="1:13" ht="12.75">
      <c r="A67" s="94"/>
      <c r="B67" s="52" t="s">
        <v>17</v>
      </c>
      <c r="C67" s="52" t="s">
        <v>219</v>
      </c>
      <c r="D67" s="195">
        <v>418</v>
      </c>
      <c r="E67" s="54">
        <f t="shared" ref="E67:E68" si="24">D67*E$8</f>
        <v>376.2</v>
      </c>
      <c r="F67" s="54">
        <f t="shared" ref="F67:F68" si="25">D67*F$8</f>
        <v>334.40000000000003</v>
      </c>
      <c r="G67" s="54">
        <f t="shared" ref="G67:G68" si="26">D67*G$8</f>
        <v>292.59999999999997</v>
      </c>
      <c r="H67" s="95">
        <f t="shared" ref="H67:H68" si="27">D67*H$8</f>
        <v>209</v>
      </c>
      <c r="I67" s="122"/>
      <c r="J67" s="122"/>
      <c r="K67" s="122"/>
      <c r="L67" s="122"/>
      <c r="M67" s="122"/>
    </row>
    <row r="68" spans="1:13" ht="13.5" thickBot="1">
      <c r="A68" s="96"/>
      <c r="B68" s="97" t="s">
        <v>18</v>
      </c>
      <c r="C68" s="97" t="s">
        <v>220</v>
      </c>
      <c r="D68" s="196">
        <v>400</v>
      </c>
      <c r="E68" s="99">
        <f t="shared" si="24"/>
        <v>360</v>
      </c>
      <c r="F68" s="99">
        <f t="shared" si="25"/>
        <v>320</v>
      </c>
      <c r="G68" s="99">
        <f t="shared" si="26"/>
        <v>280</v>
      </c>
      <c r="H68" s="100">
        <f t="shared" si="27"/>
        <v>200</v>
      </c>
      <c r="I68" s="122"/>
      <c r="J68" s="122"/>
      <c r="K68" s="122"/>
      <c r="L68" s="122"/>
      <c r="M68" s="122"/>
    </row>
    <row r="69" spans="1:13" ht="12.75">
      <c r="A69" s="89" t="s">
        <v>23</v>
      </c>
      <c r="B69" s="90" t="s">
        <v>11</v>
      </c>
      <c r="C69" s="90" t="s">
        <v>221</v>
      </c>
      <c r="D69" s="112">
        <v>524</v>
      </c>
      <c r="E69" s="92">
        <f>D69*E8</f>
        <v>471.6</v>
      </c>
      <c r="F69" s="92">
        <f>D69*F8</f>
        <v>419.20000000000005</v>
      </c>
      <c r="G69" s="92">
        <f>D69*G8</f>
        <v>366.79999999999995</v>
      </c>
      <c r="H69" s="93">
        <f>D69*H8</f>
        <v>262</v>
      </c>
      <c r="I69" s="122"/>
      <c r="J69" s="122"/>
      <c r="K69" s="122"/>
      <c r="L69" s="122"/>
      <c r="M69" s="122"/>
    </row>
    <row r="70" spans="1:13" ht="12.75">
      <c r="A70" s="94"/>
      <c r="B70" s="52" t="s">
        <v>12</v>
      </c>
      <c r="C70" s="52" t="s">
        <v>222</v>
      </c>
      <c r="D70" s="161">
        <v>470</v>
      </c>
      <c r="E70" s="54">
        <f>D70*E8</f>
        <v>423</v>
      </c>
      <c r="F70" s="54">
        <f>D70*F8</f>
        <v>376</v>
      </c>
      <c r="G70" s="54">
        <f>D70*G8</f>
        <v>329</v>
      </c>
      <c r="H70" s="95">
        <f>D70*H8</f>
        <v>235</v>
      </c>
      <c r="I70" s="122"/>
      <c r="J70" s="122"/>
      <c r="K70" s="122"/>
      <c r="L70" s="122"/>
      <c r="M70" s="122"/>
    </row>
    <row r="71" spans="1:13" ht="12.75">
      <c r="A71" s="94"/>
      <c r="B71" s="52" t="s">
        <v>13</v>
      </c>
      <c r="C71" s="52" t="s">
        <v>89</v>
      </c>
      <c r="D71" s="53">
        <v>522</v>
      </c>
      <c r="E71" s="54">
        <f>D71*E8</f>
        <v>469.8</v>
      </c>
      <c r="F71" s="54">
        <f>D71*F8</f>
        <v>417.6</v>
      </c>
      <c r="G71" s="54">
        <f>D71*G8</f>
        <v>365.4</v>
      </c>
      <c r="H71" s="95">
        <f>D71*H8</f>
        <v>261</v>
      </c>
      <c r="I71" s="122"/>
      <c r="J71" s="122"/>
      <c r="K71" s="122"/>
      <c r="L71" s="122"/>
      <c r="M71" s="122"/>
    </row>
    <row r="72" spans="1:13" ht="12.75">
      <c r="A72" s="94"/>
      <c r="B72" s="52" t="s">
        <v>14</v>
      </c>
      <c r="C72" s="52" t="s">
        <v>223</v>
      </c>
      <c r="D72" s="53">
        <v>460</v>
      </c>
      <c r="E72" s="54">
        <f>D72*E8</f>
        <v>414</v>
      </c>
      <c r="F72" s="54">
        <f>D72*F8</f>
        <v>368</v>
      </c>
      <c r="G72" s="54">
        <f>D72*G8</f>
        <v>322</v>
      </c>
      <c r="H72" s="95">
        <f>D72*H8</f>
        <v>230</v>
      </c>
      <c r="I72" s="122"/>
      <c r="J72" s="122"/>
      <c r="K72" s="122"/>
      <c r="L72" s="122"/>
      <c r="M72" s="122"/>
    </row>
    <row r="73" spans="1:13" ht="12.75">
      <c r="A73" s="94"/>
      <c r="B73" s="52" t="s">
        <v>174</v>
      </c>
      <c r="C73" s="52" t="s">
        <v>224</v>
      </c>
      <c r="D73" s="161">
        <v>498</v>
      </c>
      <c r="E73" s="54">
        <f t="shared" ref="E73:E74" si="28">D73*E$8</f>
        <v>448.2</v>
      </c>
      <c r="F73" s="54">
        <f t="shared" ref="F73:F74" si="29">D73*F$8</f>
        <v>398.40000000000003</v>
      </c>
      <c r="G73" s="54">
        <f t="shared" ref="G73:G74" si="30">D73*G$8</f>
        <v>348.59999999999997</v>
      </c>
      <c r="H73" s="95">
        <f t="shared" ref="H73:H74" si="31">D73*H$8</f>
        <v>249</v>
      </c>
      <c r="I73" s="122"/>
      <c r="J73" s="122"/>
      <c r="K73" s="122"/>
      <c r="L73" s="122"/>
      <c r="M73" s="122"/>
    </row>
    <row r="74" spans="1:13" ht="12.75">
      <c r="A74" s="94"/>
      <c r="B74" s="52" t="s">
        <v>175</v>
      </c>
      <c r="C74" s="52" t="s">
        <v>225</v>
      </c>
      <c r="D74" s="161">
        <v>350</v>
      </c>
      <c r="E74" s="54">
        <f t="shared" si="28"/>
        <v>315</v>
      </c>
      <c r="F74" s="54">
        <f t="shared" si="29"/>
        <v>280</v>
      </c>
      <c r="G74" s="54">
        <f t="shared" si="30"/>
        <v>244.99999999999997</v>
      </c>
      <c r="H74" s="95">
        <f t="shared" si="31"/>
        <v>175</v>
      </c>
      <c r="I74" s="122"/>
      <c r="J74" s="122"/>
      <c r="K74" s="122"/>
      <c r="L74" s="122"/>
      <c r="M74" s="122"/>
    </row>
    <row r="75" spans="1:13" ht="12.75">
      <c r="A75" s="94"/>
      <c r="B75" s="52" t="s">
        <v>15</v>
      </c>
      <c r="C75" s="52" t="s">
        <v>143</v>
      </c>
      <c r="D75" s="53">
        <v>448</v>
      </c>
      <c r="E75" s="54">
        <f>D75*E8</f>
        <v>403.2</v>
      </c>
      <c r="F75" s="54">
        <f>D75*F8</f>
        <v>358.40000000000003</v>
      </c>
      <c r="G75" s="54">
        <f>D75*G8</f>
        <v>313.59999999999997</v>
      </c>
      <c r="H75" s="95">
        <f>D75*H8</f>
        <v>224</v>
      </c>
      <c r="I75" s="122"/>
      <c r="J75" s="122"/>
      <c r="K75" s="122"/>
      <c r="L75" s="122"/>
      <c r="M75" s="122"/>
    </row>
    <row r="76" spans="1:13" ht="12.75">
      <c r="A76" s="94"/>
      <c r="B76" s="52" t="s">
        <v>27</v>
      </c>
      <c r="C76" s="52" t="s">
        <v>226</v>
      </c>
      <c r="D76" s="161">
        <v>436</v>
      </c>
      <c r="E76" s="54">
        <f>D76*E8</f>
        <v>392.40000000000003</v>
      </c>
      <c r="F76" s="54">
        <f>D76*F8</f>
        <v>348.8</v>
      </c>
      <c r="G76" s="54">
        <f>D76*G8</f>
        <v>305.2</v>
      </c>
      <c r="H76" s="95">
        <f>D76*H8</f>
        <v>218</v>
      </c>
      <c r="I76" s="122"/>
      <c r="J76" s="122"/>
      <c r="K76" s="122"/>
      <c r="L76" s="122"/>
      <c r="M76" s="122"/>
    </row>
    <row r="77" spans="1:13" ht="12.75">
      <c r="A77" s="94"/>
      <c r="B77" s="52" t="s">
        <v>17</v>
      </c>
      <c r="C77" s="52" t="s">
        <v>144</v>
      </c>
      <c r="D77" s="161">
        <v>512</v>
      </c>
      <c r="E77" s="54">
        <f t="shared" ref="E77:E78" si="32">D77*E$8</f>
        <v>460.8</v>
      </c>
      <c r="F77" s="54">
        <f t="shared" ref="F77:F78" si="33">D77*F$8</f>
        <v>409.6</v>
      </c>
      <c r="G77" s="54">
        <f t="shared" ref="G77:G78" si="34">D77*G$8</f>
        <v>358.4</v>
      </c>
      <c r="H77" s="95">
        <f t="shared" ref="H77:H78" si="35">D77*H$8</f>
        <v>256</v>
      </c>
      <c r="I77" s="122"/>
      <c r="J77" s="122"/>
      <c r="K77" s="122"/>
      <c r="L77" s="122"/>
      <c r="M77" s="122"/>
    </row>
    <row r="78" spans="1:13" ht="13.5" thickBot="1">
      <c r="A78" s="96"/>
      <c r="B78" s="97" t="s">
        <v>18</v>
      </c>
      <c r="C78" s="97" t="s">
        <v>227</v>
      </c>
      <c r="D78" s="53"/>
      <c r="E78" s="99">
        <f t="shared" si="32"/>
        <v>0</v>
      </c>
      <c r="F78" s="99">
        <f t="shared" si="33"/>
        <v>0</v>
      </c>
      <c r="G78" s="99">
        <f t="shared" si="34"/>
        <v>0</v>
      </c>
      <c r="H78" s="100">
        <f t="shared" si="35"/>
        <v>0</v>
      </c>
      <c r="I78" s="122"/>
      <c r="J78" s="122"/>
      <c r="K78" s="122"/>
      <c r="L78" s="122"/>
      <c r="M78" s="122"/>
    </row>
    <row r="79" spans="1:13" ht="12.75">
      <c r="A79" s="89" t="s">
        <v>24</v>
      </c>
      <c r="B79" s="90" t="s">
        <v>11</v>
      </c>
      <c r="C79" s="90" t="s">
        <v>228</v>
      </c>
      <c r="D79" s="91">
        <v>552</v>
      </c>
      <c r="E79" s="92">
        <f>D79*E8</f>
        <v>496.8</v>
      </c>
      <c r="F79" s="92">
        <f>D79*F8</f>
        <v>441.6</v>
      </c>
      <c r="G79" s="92">
        <f>D79*G8</f>
        <v>386.4</v>
      </c>
      <c r="H79" s="93">
        <f>D79*H8</f>
        <v>276</v>
      </c>
      <c r="I79" s="122"/>
      <c r="J79" s="122"/>
      <c r="K79" s="122"/>
      <c r="L79" s="122"/>
      <c r="M79" s="122"/>
    </row>
    <row r="80" spans="1:13" ht="12.75">
      <c r="A80" s="94"/>
      <c r="B80" s="52" t="s">
        <v>12</v>
      </c>
      <c r="C80" s="52" t="s">
        <v>229</v>
      </c>
      <c r="D80" s="56">
        <f>(D82/D81)*D79</f>
        <v>0</v>
      </c>
      <c r="E80" s="54">
        <f>D80*E8</f>
        <v>0</v>
      </c>
      <c r="F80" s="54">
        <f>D80*F8</f>
        <v>0</v>
      </c>
      <c r="G80" s="54">
        <f>D80*G8</f>
        <v>0</v>
      </c>
      <c r="H80" s="95">
        <f>D80*H8</f>
        <v>0</v>
      </c>
      <c r="I80" s="122"/>
      <c r="J80" s="122"/>
      <c r="K80" s="122"/>
      <c r="L80" s="122"/>
      <c r="M80" s="122"/>
    </row>
    <row r="81" spans="1:13" ht="12.75">
      <c r="A81" s="94"/>
      <c r="B81" s="52" t="s">
        <v>13</v>
      </c>
      <c r="C81" s="52" t="s">
        <v>230</v>
      </c>
      <c r="D81" s="53">
        <v>522</v>
      </c>
      <c r="E81" s="54">
        <f>D81*E8</f>
        <v>469.8</v>
      </c>
      <c r="F81" s="54">
        <f>D81*F8</f>
        <v>417.6</v>
      </c>
      <c r="G81" s="54">
        <f>D81*G8</f>
        <v>365.4</v>
      </c>
      <c r="H81" s="95">
        <f>D81*H8</f>
        <v>261</v>
      </c>
      <c r="I81" s="122"/>
      <c r="J81" s="122"/>
      <c r="K81" s="122"/>
      <c r="L81" s="122"/>
      <c r="M81" s="122"/>
    </row>
    <row r="82" spans="1:13" ht="12.75">
      <c r="A82" s="94"/>
      <c r="B82" s="52" t="s">
        <v>14</v>
      </c>
      <c r="C82" s="52" t="s">
        <v>231</v>
      </c>
      <c r="D82" s="53"/>
      <c r="E82" s="54">
        <f>D82*E8</f>
        <v>0</v>
      </c>
      <c r="F82" s="54">
        <f>D82*F8</f>
        <v>0</v>
      </c>
      <c r="G82" s="54">
        <f>D82*G8</f>
        <v>0</v>
      </c>
      <c r="H82" s="95">
        <f>D82*H8</f>
        <v>0</v>
      </c>
      <c r="I82" s="122"/>
      <c r="J82" s="122"/>
      <c r="K82" s="122"/>
      <c r="L82" s="122"/>
      <c r="M82" s="122"/>
    </row>
    <row r="83" spans="1:13" ht="12.75">
      <c r="A83" s="94"/>
      <c r="B83" s="52" t="s">
        <v>174</v>
      </c>
      <c r="C83" s="52" t="s">
        <v>232</v>
      </c>
      <c r="D83" s="161">
        <v>444</v>
      </c>
      <c r="E83" s="54">
        <f t="shared" ref="E83:E84" si="36">D83*E$8</f>
        <v>399.6</v>
      </c>
      <c r="F83" s="54">
        <f t="shared" ref="F83:F84" si="37">D83*F$8</f>
        <v>355.20000000000005</v>
      </c>
      <c r="G83" s="54">
        <f t="shared" ref="G83:G84" si="38">D83*G$8</f>
        <v>310.79999999999995</v>
      </c>
      <c r="H83" s="95">
        <f t="shared" ref="H83:H84" si="39">D83*H$8</f>
        <v>222</v>
      </c>
      <c r="I83" s="122"/>
      <c r="J83" s="122"/>
      <c r="K83" s="122"/>
      <c r="L83" s="122"/>
      <c r="M83" s="122"/>
    </row>
    <row r="84" spans="1:13" ht="12.75">
      <c r="A84" s="94"/>
      <c r="B84" s="52" t="s">
        <v>175</v>
      </c>
      <c r="C84" s="52" t="s">
        <v>233</v>
      </c>
      <c r="D84" s="55"/>
      <c r="E84" s="54">
        <f t="shared" si="36"/>
        <v>0</v>
      </c>
      <c r="F84" s="54">
        <f t="shared" si="37"/>
        <v>0</v>
      </c>
      <c r="G84" s="54">
        <f t="shared" si="38"/>
        <v>0</v>
      </c>
      <c r="H84" s="95">
        <f t="shared" si="39"/>
        <v>0</v>
      </c>
      <c r="I84" s="122"/>
      <c r="J84" s="122"/>
      <c r="K84" s="122"/>
      <c r="L84" s="122"/>
      <c r="M84" s="122"/>
    </row>
    <row r="85" spans="1:13" ht="12.75">
      <c r="A85" s="134"/>
      <c r="B85" s="52" t="s">
        <v>15</v>
      </c>
      <c r="C85" s="52" t="s">
        <v>234</v>
      </c>
      <c r="D85" s="56">
        <f>(D79+D81)/2</f>
        <v>537</v>
      </c>
      <c r="E85" s="54">
        <f>D85*E8</f>
        <v>483.3</v>
      </c>
      <c r="F85" s="54">
        <f>D85*F8</f>
        <v>429.6</v>
      </c>
      <c r="G85" s="54">
        <f>D85*G8</f>
        <v>375.9</v>
      </c>
      <c r="H85" s="95">
        <f>D85*H8</f>
        <v>268.5</v>
      </c>
      <c r="I85" s="122"/>
      <c r="J85" s="122"/>
      <c r="K85" s="122"/>
      <c r="L85" s="122"/>
      <c r="M85" s="122"/>
    </row>
    <row r="86" spans="1:13" ht="12.75">
      <c r="A86" s="94"/>
      <c r="B86" s="52" t="s">
        <v>27</v>
      </c>
      <c r="C86" s="52" t="s">
        <v>235</v>
      </c>
      <c r="D86" s="53">
        <v>400</v>
      </c>
      <c r="E86" s="54">
        <f>D86*E8</f>
        <v>360</v>
      </c>
      <c r="F86" s="54">
        <f>D86*F8</f>
        <v>320</v>
      </c>
      <c r="G86" s="54">
        <f>D86*G8</f>
        <v>280</v>
      </c>
      <c r="H86" s="95">
        <f>D86*H8</f>
        <v>200</v>
      </c>
      <c r="I86" s="122"/>
      <c r="J86" s="122"/>
      <c r="K86" s="122"/>
      <c r="L86" s="122"/>
      <c r="M86" s="122"/>
    </row>
    <row r="87" spans="1:13" ht="12.75">
      <c r="A87" s="94"/>
      <c r="B87" s="52" t="s">
        <v>17</v>
      </c>
      <c r="C87" s="52" t="s">
        <v>236</v>
      </c>
      <c r="D87" s="53"/>
      <c r="E87" s="54">
        <f t="shared" ref="E87:E88" si="40">D87*E$8</f>
        <v>0</v>
      </c>
      <c r="F87" s="54">
        <f t="shared" ref="F87:F88" si="41">D87*F$8</f>
        <v>0</v>
      </c>
      <c r="G87" s="54">
        <f t="shared" ref="G87:G88" si="42">D87*G$8</f>
        <v>0</v>
      </c>
      <c r="H87" s="95">
        <f t="shared" ref="H87:H88" si="43">D87*H$8</f>
        <v>0</v>
      </c>
      <c r="I87" s="122"/>
      <c r="J87" s="122"/>
      <c r="K87" s="122"/>
      <c r="L87" s="122"/>
      <c r="M87" s="122"/>
    </row>
    <row r="88" spans="1:13" ht="13.5" thickBot="1">
      <c r="A88" s="96"/>
      <c r="B88" s="97" t="s">
        <v>18</v>
      </c>
      <c r="C88" s="97" t="s">
        <v>237</v>
      </c>
      <c r="D88" s="98"/>
      <c r="E88" s="99">
        <f t="shared" si="40"/>
        <v>0</v>
      </c>
      <c r="F88" s="99">
        <f t="shared" si="41"/>
        <v>0</v>
      </c>
      <c r="G88" s="99">
        <f t="shared" si="42"/>
        <v>0</v>
      </c>
      <c r="H88" s="100">
        <f t="shared" si="43"/>
        <v>0</v>
      </c>
      <c r="I88" s="122"/>
      <c r="J88" s="122"/>
      <c r="K88" s="122"/>
      <c r="L88" s="122"/>
      <c r="M88" s="122"/>
    </row>
    <row r="89" spans="1:13" ht="12.75">
      <c r="A89" s="89" t="s">
        <v>25</v>
      </c>
      <c r="B89" s="90" t="s">
        <v>11</v>
      </c>
      <c r="C89" s="90" t="s">
        <v>238</v>
      </c>
      <c r="D89" s="53">
        <v>496</v>
      </c>
      <c r="E89" s="92">
        <f>D89*E8</f>
        <v>446.40000000000003</v>
      </c>
      <c r="F89" s="92">
        <f>D89*F8</f>
        <v>396.8</v>
      </c>
      <c r="G89" s="92">
        <f>D89*G8</f>
        <v>347.2</v>
      </c>
      <c r="H89" s="93">
        <f>D89*H8</f>
        <v>248</v>
      </c>
      <c r="I89" s="122"/>
      <c r="J89" s="122"/>
      <c r="K89" s="122"/>
      <c r="L89" s="122"/>
      <c r="M89" s="122"/>
    </row>
    <row r="90" spans="1:13" ht="12.75">
      <c r="A90" s="94"/>
      <c r="B90" s="52" t="s">
        <v>12</v>
      </c>
      <c r="C90" s="52" t="s">
        <v>239</v>
      </c>
      <c r="D90" s="161">
        <v>530</v>
      </c>
      <c r="E90" s="54">
        <f>D90*E8</f>
        <v>477</v>
      </c>
      <c r="F90" s="54">
        <f>D90*F8</f>
        <v>424</v>
      </c>
      <c r="G90" s="54">
        <f>D90*G8</f>
        <v>371</v>
      </c>
      <c r="H90" s="95">
        <f>D90*H8</f>
        <v>265</v>
      </c>
      <c r="I90" s="122"/>
      <c r="J90" s="122"/>
      <c r="K90" s="122"/>
      <c r="L90" s="122"/>
      <c r="M90" s="122"/>
    </row>
    <row r="91" spans="1:13" ht="12.75">
      <c r="A91" s="94"/>
      <c r="B91" s="52" t="s">
        <v>13</v>
      </c>
      <c r="C91" s="52" t="s">
        <v>91</v>
      </c>
      <c r="D91" s="53">
        <v>550</v>
      </c>
      <c r="E91" s="54">
        <f>D91*E8</f>
        <v>495</v>
      </c>
      <c r="F91" s="54">
        <f>D91*F8</f>
        <v>440</v>
      </c>
      <c r="G91" s="54">
        <f>D91*G8</f>
        <v>385</v>
      </c>
      <c r="H91" s="95">
        <f>D91*H8</f>
        <v>275</v>
      </c>
      <c r="I91" s="122"/>
      <c r="J91" s="122"/>
      <c r="K91" s="122"/>
      <c r="L91" s="122"/>
      <c r="M91" s="122"/>
    </row>
    <row r="92" spans="1:13" ht="12.75">
      <c r="A92" s="94"/>
      <c r="B92" s="52" t="s">
        <v>14</v>
      </c>
      <c r="C92" s="52" t="s">
        <v>92</v>
      </c>
      <c r="D92" s="53">
        <v>478</v>
      </c>
      <c r="E92" s="54">
        <f>D92*E8</f>
        <v>430.2</v>
      </c>
      <c r="F92" s="54">
        <f>D92*F8</f>
        <v>382.40000000000003</v>
      </c>
      <c r="G92" s="54">
        <f>D92*G8</f>
        <v>334.59999999999997</v>
      </c>
      <c r="H92" s="95">
        <f>D92*H8</f>
        <v>239</v>
      </c>
      <c r="I92" s="122"/>
      <c r="J92" s="122"/>
      <c r="K92" s="122"/>
      <c r="L92" s="122"/>
      <c r="M92" s="122"/>
    </row>
    <row r="93" spans="1:13" ht="12.75">
      <c r="A93" s="94"/>
      <c r="B93" s="52" t="s">
        <v>174</v>
      </c>
      <c r="C93" s="52" t="s">
        <v>240</v>
      </c>
      <c r="D93" s="53">
        <v>500</v>
      </c>
      <c r="E93" s="54">
        <f t="shared" ref="E93:E94" si="44">D93*E$8</f>
        <v>450</v>
      </c>
      <c r="F93" s="54">
        <f t="shared" ref="F93:F94" si="45">D93*F$8</f>
        <v>400</v>
      </c>
      <c r="G93" s="54">
        <f t="shared" ref="G93:G94" si="46">D93*G$8</f>
        <v>350</v>
      </c>
      <c r="H93" s="95">
        <f t="shared" ref="H93:H94" si="47">D93*H$8</f>
        <v>250</v>
      </c>
      <c r="I93" s="122"/>
      <c r="J93" s="122"/>
      <c r="K93" s="122"/>
      <c r="L93" s="122"/>
      <c r="M93" s="122"/>
    </row>
    <row r="94" spans="1:13" ht="12.75">
      <c r="A94" s="94"/>
      <c r="B94" s="52" t="s">
        <v>175</v>
      </c>
      <c r="C94" s="52" t="s">
        <v>241</v>
      </c>
      <c r="D94" s="53"/>
      <c r="E94" s="54">
        <f t="shared" si="44"/>
        <v>0</v>
      </c>
      <c r="F94" s="54">
        <f t="shared" si="45"/>
        <v>0</v>
      </c>
      <c r="G94" s="54">
        <f t="shared" si="46"/>
        <v>0</v>
      </c>
      <c r="H94" s="95">
        <f t="shared" si="47"/>
        <v>0</v>
      </c>
      <c r="I94" s="122"/>
      <c r="J94" s="122"/>
      <c r="K94" s="122"/>
      <c r="L94" s="122"/>
      <c r="M94" s="122"/>
    </row>
    <row r="95" spans="1:13" ht="12.75">
      <c r="A95" s="94"/>
      <c r="B95" s="52" t="s">
        <v>15</v>
      </c>
      <c r="C95" s="52" t="s">
        <v>242</v>
      </c>
      <c r="D95" s="53">
        <v>532</v>
      </c>
      <c r="E95" s="54">
        <f>D95*E8</f>
        <v>478.8</v>
      </c>
      <c r="F95" s="54">
        <f>D95*F8</f>
        <v>425.6</v>
      </c>
      <c r="G95" s="54">
        <f>D95*G8</f>
        <v>372.4</v>
      </c>
      <c r="H95" s="95">
        <f>D95*H8</f>
        <v>266</v>
      </c>
      <c r="I95" s="122"/>
      <c r="J95" s="122"/>
      <c r="K95" s="122"/>
      <c r="L95" s="122"/>
      <c r="M95" s="122"/>
    </row>
    <row r="96" spans="1:13" ht="12.75">
      <c r="A96" s="94"/>
      <c r="B96" s="52" t="s">
        <v>27</v>
      </c>
      <c r="C96" s="52" t="s">
        <v>243</v>
      </c>
      <c r="D96" s="53">
        <v>532</v>
      </c>
      <c r="E96" s="54">
        <f>D96*E8</f>
        <v>478.8</v>
      </c>
      <c r="F96" s="54">
        <f>D96*F8</f>
        <v>425.6</v>
      </c>
      <c r="G96" s="54">
        <f>D96*G8</f>
        <v>372.4</v>
      </c>
      <c r="H96" s="95">
        <f>D96*H8</f>
        <v>266</v>
      </c>
      <c r="I96" s="122"/>
      <c r="J96" s="122"/>
      <c r="K96" s="122"/>
      <c r="L96" s="122"/>
      <c r="M96" s="122"/>
    </row>
    <row r="97" spans="1:13" ht="12.75">
      <c r="A97" s="94"/>
      <c r="B97" s="52" t="s">
        <v>17</v>
      </c>
      <c r="C97" s="52" t="s">
        <v>244</v>
      </c>
      <c r="D97" s="199">
        <v>339</v>
      </c>
      <c r="E97" s="54">
        <f t="shared" ref="E97:E98" si="48">D97*E$8</f>
        <v>305.10000000000002</v>
      </c>
      <c r="F97" s="54">
        <f t="shared" ref="F97:F98" si="49">D97*F$8</f>
        <v>271.2</v>
      </c>
      <c r="G97" s="54">
        <f t="shared" ref="G97:G98" si="50">D97*G$8</f>
        <v>237.29999999999998</v>
      </c>
      <c r="H97" s="95">
        <f t="shared" ref="H97:H98" si="51">D97*H$8</f>
        <v>169.5</v>
      </c>
      <c r="I97" s="122"/>
      <c r="J97" s="122"/>
      <c r="K97" s="122"/>
      <c r="L97" s="122"/>
      <c r="M97" s="122"/>
    </row>
    <row r="98" spans="1:13" ht="13.5" thickBot="1">
      <c r="A98" s="96"/>
      <c r="B98" s="97" t="s">
        <v>18</v>
      </c>
      <c r="C98" s="97" t="s">
        <v>245</v>
      </c>
      <c r="D98" s="98"/>
      <c r="E98" s="99">
        <f t="shared" si="48"/>
        <v>0</v>
      </c>
      <c r="F98" s="99">
        <f t="shared" si="49"/>
        <v>0</v>
      </c>
      <c r="G98" s="99">
        <f t="shared" si="50"/>
        <v>0</v>
      </c>
      <c r="H98" s="100">
        <f t="shared" si="51"/>
        <v>0</v>
      </c>
      <c r="I98" s="122"/>
      <c r="J98" s="122"/>
      <c r="K98" s="122"/>
      <c r="L98" s="122"/>
      <c r="M98" s="122"/>
    </row>
    <row r="99" spans="1:13" ht="12.75">
      <c r="A99" s="89" t="s">
        <v>42</v>
      </c>
      <c r="B99" s="90" t="s">
        <v>11</v>
      </c>
      <c r="C99" s="90" t="s">
        <v>246</v>
      </c>
      <c r="D99" s="114">
        <v>440</v>
      </c>
      <c r="E99" s="92">
        <f>D99*E8</f>
        <v>396</v>
      </c>
      <c r="F99" s="92">
        <f>D99*F8</f>
        <v>352</v>
      </c>
      <c r="G99" s="92">
        <f>D99*G8</f>
        <v>308</v>
      </c>
      <c r="H99" s="93">
        <f>D99*H8</f>
        <v>220</v>
      </c>
      <c r="I99" s="122"/>
      <c r="J99" s="122"/>
      <c r="K99" s="122"/>
      <c r="L99" s="122"/>
      <c r="M99" s="122"/>
    </row>
    <row r="100" spans="1:13" ht="12.75">
      <c r="A100" s="94"/>
      <c r="B100" s="52" t="s">
        <v>12</v>
      </c>
      <c r="C100" s="52" t="s">
        <v>247</v>
      </c>
      <c r="D100" s="53">
        <v>252</v>
      </c>
      <c r="E100" s="54">
        <f>D100*E8</f>
        <v>226.8</v>
      </c>
      <c r="F100" s="54">
        <f>D100*F8</f>
        <v>201.60000000000002</v>
      </c>
      <c r="G100" s="54">
        <f>D100*G8</f>
        <v>176.39999999999998</v>
      </c>
      <c r="H100" s="95">
        <f>D100*H8</f>
        <v>126</v>
      </c>
      <c r="I100" s="122"/>
      <c r="J100" s="122"/>
      <c r="K100" s="122"/>
      <c r="L100" s="122"/>
      <c r="M100" s="122"/>
    </row>
    <row r="101" spans="1:13" ht="12.75">
      <c r="A101" s="94"/>
      <c r="B101" s="52" t="s">
        <v>13</v>
      </c>
      <c r="C101" s="52" t="s">
        <v>248</v>
      </c>
      <c r="D101" s="53">
        <v>484</v>
      </c>
      <c r="E101" s="54">
        <f>D101*E8</f>
        <v>435.6</v>
      </c>
      <c r="F101" s="54">
        <f>D101*F8</f>
        <v>387.20000000000005</v>
      </c>
      <c r="G101" s="54">
        <f>D101*G8</f>
        <v>338.79999999999995</v>
      </c>
      <c r="H101" s="95">
        <f>D101*H8</f>
        <v>242</v>
      </c>
      <c r="I101" s="122"/>
      <c r="J101" s="122"/>
      <c r="K101" s="122"/>
      <c r="L101" s="122"/>
      <c r="M101" s="122"/>
    </row>
    <row r="102" spans="1:13" ht="12.75">
      <c r="A102" s="94"/>
      <c r="B102" s="52" t="s">
        <v>14</v>
      </c>
      <c r="C102" s="52" t="s">
        <v>249</v>
      </c>
      <c r="D102" s="53">
        <v>396</v>
      </c>
      <c r="E102" s="54">
        <f>D102*E8</f>
        <v>356.40000000000003</v>
      </c>
      <c r="F102" s="54">
        <f>D102*F8</f>
        <v>316.8</v>
      </c>
      <c r="G102" s="54">
        <f>D102*G8</f>
        <v>277.2</v>
      </c>
      <c r="H102" s="95">
        <f>D102*H8</f>
        <v>198</v>
      </c>
      <c r="I102" s="122"/>
      <c r="J102" s="122"/>
      <c r="K102" s="122"/>
      <c r="L102" s="122"/>
      <c r="M102" s="122"/>
    </row>
    <row r="103" spans="1:13" ht="12.75">
      <c r="A103" s="94"/>
      <c r="B103" s="52" t="s">
        <v>174</v>
      </c>
      <c r="C103" s="52" t="s">
        <v>250</v>
      </c>
      <c r="D103" s="161">
        <v>390</v>
      </c>
      <c r="E103" s="54">
        <f t="shared" ref="E103:E104" si="52">D103*E$8</f>
        <v>351</v>
      </c>
      <c r="F103" s="54">
        <f t="shared" ref="F103:F104" si="53">D103*F$8</f>
        <v>312</v>
      </c>
      <c r="G103" s="54">
        <f t="shared" ref="G103:G104" si="54">D103*G$8</f>
        <v>273</v>
      </c>
      <c r="H103" s="95">
        <f t="shared" ref="H103:H104" si="55">D103*H$8</f>
        <v>195</v>
      </c>
      <c r="I103" s="122"/>
      <c r="J103" s="122"/>
      <c r="K103" s="122"/>
      <c r="L103" s="122"/>
      <c r="M103" s="122"/>
    </row>
    <row r="104" spans="1:13" ht="12.75">
      <c r="A104" s="94"/>
      <c r="B104" s="52" t="s">
        <v>175</v>
      </c>
      <c r="C104" s="52" t="s">
        <v>251</v>
      </c>
      <c r="D104" s="53"/>
      <c r="E104" s="54">
        <f t="shared" si="52"/>
        <v>0</v>
      </c>
      <c r="F104" s="54">
        <f t="shared" si="53"/>
        <v>0</v>
      </c>
      <c r="G104" s="54">
        <f t="shared" si="54"/>
        <v>0</v>
      </c>
      <c r="H104" s="95">
        <f t="shared" si="55"/>
        <v>0</v>
      </c>
      <c r="I104" s="122"/>
      <c r="J104" s="122"/>
      <c r="K104" s="122"/>
      <c r="L104" s="122"/>
      <c r="M104" s="122"/>
    </row>
    <row r="105" spans="1:13" ht="12.75">
      <c r="A105" s="94"/>
      <c r="B105" s="52" t="s">
        <v>15</v>
      </c>
      <c r="C105" s="52" t="s">
        <v>252</v>
      </c>
      <c r="D105" s="53">
        <v>318</v>
      </c>
      <c r="E105" s="54">
        <f>D105*E8</f>
        <v>286.2</v>
      </c>
      <c r="F105" s="54">
        <f>D105*F8</f>
        <v>254.4</v>
      </c>
      <c r="G105" s="54">
        <f>D105*G8</f>
        <v>222.6</v>
      </c>
      <c r="H105" s="95">
        <f>D105*H8</f>
        <v>159</v>
      </c>
      <c r="I105" s="122"/>
      <c r="J105" s="122"/>
      <c r="K105" s="122"/>
      <c r="L105" s="122"/>
      <c r="M105" s="122"/>
    </row>
    <row r="106" spans="1:13" ht="12.75">
      <c r="A106" s="94"/>
      <c r="B106" s="52" t="s">
        <v>27</v>
      </c>
      <c r="C106" s="52" t="s">
        <v>253</v>
      </c>
      <c r="D106" s="53">
        <v>398</v>
      </c>
      <c r="E106" s="54">
        <f>D106*E8</f>
        <v>358.2</v>
      </c>
      <c r="F106" s="54">
        <f>D106*F8</f>
        <v>318.40000000000003</v>
      </c>
      <c r="G106" s="54">
        <f>D106*G8</f>
        <v>278.59999999999997</v>
      </c>
      <c r="H106" s="95">
        <f>D106*H8</f>
        <v>199</v>
      </c>
      <c r="I106" s="122"/>
      <c r="J106" s="122"/>
      <c r="K106" s="122"/>
      <c r="L106" s="122"/>
      <c r="M106" s="122"/>
    </row>
    <row r="107" spans="1:13" ht="12.75">
      <c r="A107" s="94"/>
      <c r="B107" s="52" t="s">
        <v>17</v>
      </c>
      <c r="C107" s="52" t="s">
        <v>254</v>
      </c>
      <c r="D107" s="53">
        <v>484</v>
      </c>
      <c r="E107" s="54">
        <f>D107*E8</f>
        <v>435.6</v>
      </c>
      <c r="F107" s="54">
        <f>D107*F8</f>
        <v>387.20000000000005</v>
      </c>
      <c r="G107" s="54">
        <f>D107*G8</f>
        <v>338.79999999999995</v>
      </c>
      <c r="H107" s="95">
        <f>D107*H8</f>
        <v>242</v>
      </c>
      <c r="I107" s="122"/>
      <c r="J107" s="122"/>
      <c r="K107" s="122"/>
      <c r="L107" s="122"/>
      <c r="M107" s="122"/>
    </row>
    <row r="108" spans="1:13" ht="13.5" thickBot="1">
      <c r="A108" s="96"/>
      <c r="B108" s="97" t="s">
        <v>18</v>
      </c>
      <c r="C108" s="97" t="s">
        <v>255</v>
      </c>
      <c r="D108" s="198">
        <v>460</v>
      </c>
      <c r="E108" s="99">
        <f>D108*E8</f>
        <v>414</v>
      </c>
      <c r="F108" s="99">
        <f>D108*F8</f>
        <v>368</v>
      </c>
      <c r="G108" s="99">
        <f>D108*G8</f>
        <v>322</v>
      </c>
      <c r="H108" s="100">
        <f>D108*H8</f>
        <v>230</v>
      </c>
      <c r="I108" s="122"/>
      <c r="J108" s="122"/>
      <c r="K108" s="122"/>
      <c r="L108" s="122"/>
      <c r="M108" s="122"/>
    </row>
    <row r="109" spans="1:13" ht="12.75">
      <c r="A109" s="89" t="s">
        <v>26</v>
      </c>
      <c r="B109" s="90" t="s">
        <v>11</v>
      </c>
      <c r="C109" s="90" t="s">
        <v>256</v>
      </c>
      <c r="D109" s="137"/>
      <c r="E109" s="92">
        <f t="shared" ref="E109:E110" si="56">D109*E$8</f>
        <v>0</v>
      </c>
      <c r="F109" s="92">
        <f t="shared" ref="F109:F110" si="57">D109*F$8</f>
        <v>0</v>
      </c>
      <c r="G109" s="92">
        <f t="shared" ref="G109:G110" si="58">D109*G$8</f>
        <v>0</v>
      </c>
      <c r="H109" s="93">
        <f t="shared" ref="H109:H110" si="59">D109*H$8</f>
        <v>0</v>
      </c>
      <c r="I109" s="123"/>
      <c r="J109" s="123"/>
      <c r="K109" s="123"/>
      <c r="L109" s="123"/>
      <c r="M109" s="123"/>
    </row>
    <row r="110" spans="1:13" ht="12.75">
      <c r="A110" s="138"/>
      <c r="B110" s="52" t="s">
        <v>12</v>
      </c>
      <c r="C110" s="52" t="s">
        <v>257</v>
      </c>
      <c r="D110" s="87"/>
      <c r="E110" s="54">
        <f t="shared" si="56"/>
        <v>0</v>
      </c>
      <c r="F110" s="54">
        <f t="shared" si="57"/>
        <v>0</v>
      </c>
      <c r="G110" s="54">
        <f t="shared" si="58"/>
        <v>0</v>
      </c>
      <c r="H110" s="95">
        <f t="shared" si="59"/>
        <v>0</v>
      </c>
      <c r="I110" s="123"/>
      <c r="J110" s="123"/>
      <c r="K110" s="123"/>
      <c r="L110" s="123"/>
      <c r="M110" s="123"/>
    </row>
    <row r="111" spans="1:13" ht="12.75">
      <c r="A111" s="138"/>
      <c r="B111" s="52" t="s">
        <v>13</v>
      </c>
      <c r="C111" s="52" t="s">
        <v>50</v>
      </c>
      <c r="D111" s="53">
        <v>434</v>
      </c>
      <c r="E111" s="54">
        <f>D111*E8</f>
        <v>390.6</v>
      </c>
      <c r="F111" s="54">
        <f>D111*F8</f>
        <v>347.20000000000005</v>
      </c>
      <c r="G111" s="54">
        <f>D111*G8</f>
        <v>303.79999999999995</v>
      </c>
      <c r="H111" s="95">
        <f>D111*H8</f>
        <v>217</v>
      </c>
      <c r="I111" s="122"/>
      <c r="J111" s="122"/>
      <c r="K111" s="122"/>
      <c r="L111" s="122"/>
      <c r="M111" s="122"/>
    </row>
    <row r="112" spans="1:13" ht="12.75">
      <c r="A112" s="94"/>
      <c r="B112" s="52" t="s">
        <v>14</v>
      </c>
      <c r="C112" s="52" t="s">
        <v>53</v>
      </c>
      <c r="D112" s="53">
        <v>420</v>
      </c>
      <c r="E112" s="54">
        <f>D112*E8</f>
        <v>378</v>
      </c>
      <c r="F112" s="54">
        <f>D112*F8</f>
        <v>336</v>
      </c>
      <c r="G112" s="54">
        <f>D112*G8</f>
        <v>294</v>
      </c>
      <c r="H112" s="95">
        <f>D112*H8</f>
        <v>210</v>
      </c>
      <c r="I112" s="122"/>
      <c r="J112" s="122"/>
      <c r="K112" s="122"/>
      <c r="L112" s="122"/>
      <c r="M112" s="122"/>
    </row>
    <row r="113" spans="1:13" ht="12.75">
      <c r="A113" s="94"/>
      <c r="B113" s="52" t="s">
        <v>174</v>
      </c>
      <c r="C113" s="52" t="s">
        <v>258</v>
      </c>
      <c r="D113" s="53"/>
      <c r="E113" s="54">
        <f>D113*E8</f>
        <v>0</v>
      </c>
      <c r="F113" s="54">
        <f>D113*F8</f>
        <v>0</v>
      </c>
      <c r="G113" s="54">
        <f>D113*G8</f>
        <v>0</v>
      </c>
      <c r="H113" s="95">
        <f>D113*H8</f>
        <v>0</v>
      </c>
      <c r="I113" s="122"/>
      <c r="J113" s="122"/>
      <c r="K113" s="122"/>
      <c r="L113" s="122"/>
      <c r="M113" s="122"/>
    </row>
    <row r="114" spans="1:13" ht="12.75">
      <c r="A114" s="94"/>
      <c r="B114" s="52" t="s">
        <v>175</v>
      </c>
      <c r="C114" s="52" t="s">
        <v>259</v>
      </c>
      <c r="D114" s="78"/>
      <c r="E114" s="54">
        <f>D114*E8</f>
        <v>0</v>
      </c>
      <c r="F114" s="54">
        <f>D114*F8</f>
        <v>0</v>
      </c>
      <c r="G114" s="54">
        <f>D114*G8</f>
        <v>0</v>
      </c>
      <c r="H114" s="95">
        <f>D114*H8</f>
        <v>0</v>
      </c>
      <c r="I114" s="122"/>
      <c r="J114" s="122"/>
      <c r="K114" s="122"/>
      <c r="L114" s="122"/>
      <c r="M114" s="122"/>
    </row>
    <row r="115" spans="1:13" ht="12.75">
      <c r="A115" s="106"/>
      <c r="B115" s="52" t="s">
        <v>15</v>
      </c>
      <c r="C115" s="52" t="s">
        <v>103</v>
      </c>
      <c r="D115" s="53">
        <v>376</v>
      </c>
      <c r="E115" s="54">
        <f t="shared" ref="E115:E118" si="60">D115*E$8</f>
        <v>338.40000000000003</v>
      </c>
      <c r="F115" s="54">
        <f t="shared" ref="F115:F118" si="61">D115*F$8</f>
        <v>300.8</v>
      </c>
      <c r="G115" s="54">
        <f t="shared" ref="G115:G118" si="62">D115*G$8</f>
        <v>263.2</v>
      </c>
      <c r="H115" s="95">
        <f t="shared" ref="H115:H118" si="63">D115*H$8</f>
        <v>188</v>
      </c>
      <c r="I115" s="122"/>
      <c r="J115" s="122"/>
      <c r="K115" s="122"/>
      <c r="L115" s="122"/>
      <c r="M115" s="122"/>
    </row>
    <row r="116" spans="1:13" ht="12.75">
      <c r="A116" s="106"/>
      <c r="B116" s="52" t="s">
        <v>27</v>
      </c>
      <c r="C116" s="52" t="s">
        <v>260</v>
      </c>
      <c r="D116" s="78"/>
      <c r="E116" s="54">
        <f t="shared" si="60"/>
        <v>0</v>
      </c>
      <c r="F116" s="54">
        <f t="shared" si="61"/>
        <v>0</v>
      </c>
      <c r="G116" s="54">
        <f t="shared" si="62"/>
        <v>0</v>
      </c>
      <c r="H116" s="95">
        <f t="shared" si="63"/>
        <v>0</v>
      </c>
      <c r="I116" s="122"/>
      <c r="J116" s="122"/>
      <c r="K116" s="122"/>
      <c r="L116" s="122"/>
      <c r="M116" s="122"/>
    </row>
    <row r="117" spans="1:13" ht="12.75">
      <c r="A117" s="106"/>
      <c r="B117" s="52" t="s">
        <v>17</v>
      </c>
      <c r="C117" s="52" t="s">
        <v>261</v>
      </c>
      <c r="D117" s="78"/>
      <c r="E117" s="54">
        <f t="shared" si="60"/>
        <v>0</v>
      </c>
      <c r="F117" s="54">
        <f t="shared" si="61"/>
        <v>0</v>
      </c>
      <c r="G117" s="54">
        <f t="shared" si="62"/>
        <v>0</v>
      </c>
      <c r="H117" s="95">
        <f t="shared" si="63"/>
        <v>0</v>
      </c>
      <c r="I117" s="122"/>
      <c r="J117" s="122"/>
      <c r="K117" s="122"/>
      <c r="L117" s="122"/>
      <c r="M117" s="122"/>
    </row>
    <row r="118" spans="1:13" ht="13.5" thickBot="1">
      <c r="A118" s="107"/>
      <c r="B118" s="97" t="s">
        <v>18</v>
      </c>
      <c r="C118" s="97" t="s">
        <v>262</v>
      </c>
      <c r="D118" s="141"/>
      <c r="E118" s="99">
        <f t="shared" si="60"/>
        <v>0</v>
      </c>
      <c r="F118" s="99">
        <f t="shared" si="61"/>
        <v>0</v>
      </c>
      <c r="G118" s="99">
        <f t="shared" si="62"/>
        <v>0</v>
      </c>
      <c r="H118" s="100">
        <f t="shared" si="63"/>
        <v>0</v>
      </c>
      <c r="I118" s="122"/>
      <c r="J118" s="122"/>
      <c r="K118" s="122"/>
      <c r="L118" s="122"/>
      <c r="M118" s="122"/>
    </row>
    <row r="119" spans="1:13" ht="12.75">
      <c r="A119" s="101" t="s">
        <v>31</v>
      </c>
      <c r="B119" s="90" t="s">
        <v>11</v>
      </c>
      <c r="C119" s="90" t="s">
        <v>263</v>
      </c>
      <c r="D119" s="158">
        <v>368</v>
      </c>
      <c r="E119" s="92">
        <f t="shared" ref="E119:E120" si="64">D119*E$8</f>
        <v>331.2</v>
      </c>
      <c r="F119" s="92">
        <f t="shared" ref="F119:F120" si="65">D119*F$8</f>
        <v>294.40000000000003</v>
      </c>
      <c r="G119" s="92">
        <f t="shared" ref="G119:G120" si="66">D119*G$8</f>
        <v>257.59999999999997</v>
      </c>
      <c r="H119" s="93">
        <f t="shared" ref="H119:H120" si="67">D119*H$8</f>
        <v>184</v>
      </c>
      <c r="I119" s="122"/>
      <c r="J119" s="122"/>
      <c r="K119" s="122"/>
      <c r="L119" s="122"/>
      <c r="M119" s="122"/>
    </row>
    <row r="120" spans="1:13" s="75" customFormat="1" ht="12.75">
      <c r="A120" s="105"/>
      <c r="B120" s="52" t="s">
        <v>12</v>
      </c>
      <c r="C120" s="52" t="s">
        <v>264</v>
      </c>
      <c r="D120" s="71"/>
      <c r="E120" s="54">
        <f t="shared" si="64"/>
        <v>0</v>
      </c>
      <c r="F120" s="54">
        <f t="shared" si="65"/>
        <v>0</v>
      </c>
      <c r="G120" s="54">
        <f t="shared" si="66"/>
        <v>0</v>
      </c>
      <c r="H120" s="95">
        <f t="shared" si="67"/>
        <v>0</v>
      </c>
      <c r="I120" s="122"/>
      <c r="J120" s="122"/>
      <c r="K120" s="122"/>
      <c r="L120" s="122"/>
      <c r="M120" s="122"/>
    </row>
    <row r="121" spans="1:13" s="75" customFormat="1" ht="12.75">
      <c r="A121" s="105"/>
      <c r="B121" s="52" t="s">
        <v>13</v>
      </c>
      <c r="C121" s="52" t="s">
        <v>265</v>
      </c>
      <c r="D121" s="53">
        <v>398</v>
      </c>
      <c r="E121" s="26">
        <f>D121*E8</f>
        <v>358.2</v>
      </c>
      <c r="F121" s="26">
        <f>D121*F8</f>
        <v>318.40000000000003</v>
      </c>
      <c r="G121" s="26">
        <f>D121*G8</f>
        <v>278.59999999999997</v>
      </c>
      <c r="H121" s="127">
        <f>D121*H8</f>
        <v>199</v>
      </c>
      <c r="I121" s="122"/>
      <c r="J121" s="122"/>
      <c r="K121" s="122"/>
      <c r="L121" s="122"/>
      <c r="M121" s="122"/>
    </row>
    <row r="122" spans="1:13" ht="12.75">
      <c r="A122" s="106"/>
      <c r="B122" s="52" t="s">
        <v>14</v>
      </c>
      <c r="C122" s="52" t="s">
        <v>266</v>
      </c>
      <c r="D122" s="53"/>
      <c r="E122" s="26">
        <f>D122*E8</f>
        <v>0</v>
      </c>
      <c r="F122" s="26">
        <f>D122*F8</f>
        <v>0</v>
      </c>
      <c r="G122" s="26">
        <f>D122*G8</f>
        <v>0</v>
      </c>
      <c r="H122" s="127">
        <f>D122*H8</f>
        <v>0</v>
      </c>
      <c r="I122" s="122"/>
      <c r="J122" s="122"/>
      <c r="K122" s="122"/>
      <c r="L122" s="122"/>
      <c r="M122" s="122"/>
    </row>
    <row r="123" spans="1:13" ht="12.75">
      <c r="A123" s="106"/>
      <c r="B123" s="52" t="s">
        <v>174</v>
      </c>
      <c r="C123" s="52" t="s">
        <v>267</v>
      </c>
      <c r="D123" s="25">
        <v>250</v>
      </c>
      <c r="E123" s="54">
        <f t="shared" ref="E123:E124" si="68">D123*E$8</f>
        <v>225</v>
      </c>
      <c r="F123" s="54">
        <f t="shared" ref="F123:F124" si="69">D123*F$8</f>
        <v>200</v>
      </c>
      <c r="G123" s="54">
        <f t="shared" ref="G123:G124" si="70">D123*G$8</f>
        <v>175</v>
      </c>
      <c r="H123" s="95">
        <f t="shared" ref="H123:H124" si="71">D123*H$8</f>
        <v>125</v>
      </c>
      <c r="I123" s="122"/>
      <c r="J123" s="122"/>
      <c r="K123" s="122"/>
      <c r="L123" s="122"/>
      <c r="M123" s="122"/>
    </row>
    <row r="124" spans="1:13" ht="12.75">
      <c r="A124" s="106"/>
      <c r="B124" s="52" t="s">
        <v>175</v>
      </c>
      <c r="C124" s="52" t="s">
        <v>268</v>
      </c>
      <c r="D124" s="25"/>
      <c r="E124" s="54">
        <f t="shared" si="68"/>
        <v>0</v>
      </c>
      <c r="F124" s="54">
        <f t="shared" si="69"/>
        <v>0</v>
      </c>
      <c r="G124" s="54">
        <f t="shared" si="70"/>
        <v>0</v>
      </c>
      <c r="H124" s="95">
        <f t="shared" si="71"/>
        <v>0</v>
      </c>
      <c r="I124" s="122"/>
      <c r="J124" s="122"/>
      <c r="K124" s="122"/>
      <c r="L124" s="122"/>
      <c r="M124" s="122"/>
    </row>
    <row r="125" spans="1:13" ht="12.75">
      <c r="A125" s="106"/>
      <c r="B125" s="52" t="s">
        <v>15</v>
      </c>
      <c r="C125" s="52" t="s">
        <v>269</v>
      </c>
      <c r="D125" s="25"/>
      <c r="E125" s="26">
        <f>D125*E8</f>
        <v>0</v>
      </c>
      <c r="F125" s="26">
        <f>D125*F8</f>
        <v>0</v>
      </c>
      <c r="G125" s="26">
        <f>D125*G8</f>
        <v>0</v>
      </c>
      <c r="H125" s="127">
        <f>D125*H8</f>
        <v>0</v>
      </c>
      <c r="I125" s="122"/>
      <c r="J125" s="122"/>
      <c r="K125" s="122"/>
      <c r="L125" s="122"/>
      <c r="M125" s="122"/>
    </row>
    <row r="126" spans="1:13" ht="12.75">
      <c r="A126" s="106"/>
      <c r="B126" s="52" t="s">
        <v>27</v>
      </c>
      <c r="C126" s="52" t="s">
        <v>270</v>
      </c>
      <c r="D126" s="53"/>
      <c r="E126" s="26">
        <f>D126*E8</f>
        <v>0</v>
      </c>
      <c r="F126" s="26">
        <f>D126*F8</f>
        <v>0</v>
      </c>
      <c r="G126" s="26">
        <f>D126*G8</f>
        <v>0</v>
      </c>
      <c r="H126" s="127">
        <f>D126*H8</f>
        <v>0</v>
      </c>
      <c r="I126" s="122"/>
      <c r="J126" s="122"/>
      <c r="K126" s="122"/>
      <c r="L126" s="122"/>
      <c r="M126" s="122"/>
    </row>
    <row r="127" spans="1:13" ht="12.75">
      <c r="A127" s="106"/>
      <c r="B127" s="52" t="s">
        <v>17</v>
      </c>
      <c r="C127" s="52" t="s">
        <v>271</v>
      </c>
      <c r="D127" s="25"/>
      <c r="E127" s="26">
        <f>D127*E8</f>
        <v>0</v>
      </c>
      <c r="F127" s="26">
        <f>D127*F8</f>
        <v>0</v>
      </c>
      <c r="G127" s="26">
        <f>D127*G8</f>
        <v>0</v>
      </c>
      <c r="H127" s="127">
        <f>D127*H8</f>
        <v>0</v>
      </c>
      <c r="I127" s="122"/>
      <c r="J127" s="122"/>
      <c r="K127" s="122"/>
      <c r="L127" s="122"/>
      <c r="M127" s="122"/>
    </row>
    <row r="128" spans="1:13" ht="13.5" thickBot="1">
      <c r="A128" s="107"/>
      <c r="B128" s="97" t="s">
        <v>18</v>
      </c>
      <c r="C128" s="97" t="s">
        <v>272</v>
      </c>
      <c r="D128" s="121"/>
      <c r="E128" s="111">
        <f>D128*E8</f>
        <v>0</v>
      </c>
      <c r="F128" s="111">
        <f>D128*F8</f>
        <v>0</v>
      </c>
      <c r="G128" s="111">
        <f>D128*G8</f>
        <v>0</v>
      </c>
      <c r="H128" s="128">
        <f>D128*H8</f>
        <v>0</v>
      </c>
      <c r="I128" s="122"/>
      <c r="J128" s="122"/>
      <c r="K128" s="122"/>
      <c r="L128" s="122"/>
      <c r="M128" s="122"/>
    </row>
    <row r="129" spans="1:13" ht="12.75">
      <c r="A129" s="101" t="s">
        <v>176</v>
      </c>
      <c r="B129" s="90" t="s">
        <v>11</v>
      </c>
      <c r="C129" s="90" t="s">
        <v>273</v>
      </c>
      <c r="D129" s="53">
        <v>434</v>
      </c>
      <c r="E129" s="92">
        <f t="shared" ref="E129:E132" si="72">D129*E$8</f>
        <v>390.6</v>
      </c>
      <c r="F129" s="92">
        <f t="shared" ref="F129:F132" si="73">D129*F$8</f>
        <v>347.20000000000005</v>
      </c>
      <c r="G129" s="92">
        <f t="shared" ref="G129:G132" si="74">D129*G$8</f>
        <v>303.79999999999995</v>
      </c>
      <c r="H129" s="93">
        <f t="shared" ref="H129:H132" si="75">D129*H$8</f>
        <v>217</v>
      </c>
      <c r="I129" s="122"/>
      <c r="J129" s="122"/>
      <c r="K129" s="122"/>
      <c r="L129" s="122"/>
      <c r="M129" s="122"/>
    </row>
    <row r="130" spans="1:13" ht="12.75">
      <c r="A130" s="105"/>
      <c r="B130" s="52" t="s">
        <v>12</v>
      </c>
      <c r="C130" s="52" t="s">
        <v>274</v>
      </c>
      <c r="D130" s="164">
        <v>444</v>
      </c>
      <c r="E130" s="54">
        <f t="shared" si="72"/>
        <v>399.6</v>
      </c>
      <c r="F130" s="54">
        <f t="shared" si="73"/>
        <v>355.20000000000005</v>
      </c>
      <c r="G130" s="54">
        <f t="shared" si="74"/>
        <v>310.79999999999995</v>
      </c>
      <c r="H130" s="95">
        <f t="shared" si="75"/>
        <v>222</v>
      </c>
      <c r="I130" s="122"/>
      <c r="J130" s="122"/>
      <c r="K130" s="122"/>
      <c r="L130" s="122"/>
      <c r="M130" s="122"/>
    </row>
    <row r="131" spans="1:13" ht="12.75">
      <c r="A131" s="105"/>
      <c r="B131" s="52" t="s">
        <v>13</v>
      </c>
      <c r="C131" s="52" t="s">
        <v>275</v>
      </c>
      <c r="D131" s="77">
        <v>484</v>
      </c>
      <c r="E131" s="54">
        <f t="shared" si="72"/>
        <v>435.6</v>
      </c>
      <c r="F131" s="54">
        <f t="shared" si="73"/>
        <v>387.20000000000005</v>
      </c>
      <c r="G131" s="54">
        <f t="shared" si="74"/>
        <v>338.79999999999995</v>
      </c>
      <c r="H131" s="95">
        <f t="shared" si="75"/>
        <v>242</v>
      </c>
      <c r="I131" s="122"/>
      <c r="J131" s="122"/>
      <c r="K131" s="122"/>
      <c r="L131" s="122"/>
      <c r="M131" s="122"/>
    </row>
    <row r="132" spans="1:13" ht="12.75">
      <c r="A132" s="106"/>
      <c r="B132" s="52" t="s">
        <v>14</v>
      </c>
      <c r="C132" s="52" t="s">
        <v>276</v>
      </c>
      <c r="D132" s="77">
        <v>446</v>
      </c>
      <c r="E132" s="54">
        <f t="shared" si="72"/>
        <v>401.40000000000003</v>
      </c>
      <c r="F132" s="54">
        <f t="shared" si="73"/>
        <v>356.8</v>
      </c>
      <c r="G132" s="54">
        <f t="shared" si="74"/>
        <v>312.2</v>
      </c>
      <c r="H132" s="95">
        <f t="shared" si="75"/>
        <v>223</v>
      </c>
      <c r="I132" s="122"/>
      <c r="J132" s="122"/>
      <c r="K132" s="122"/>
      <c r="L132" s="122"/>
      <c r="M132" s="122"/>
    </row>
    <row r="133" spans="1:13" ht="12.75">
      <c r="A133" s="106"/>
      <c r="B133" s="52" t="s">
        <v>174</v>
      </c>
      <c r="C133" s="52" t="s">
        <v>277</v>
      </c>
      <c r="D133" s="25">
        <v>250</v>
      </c>
      <c r="E133" s="54">
        <f t="shared" ref="E133:E138" si="76">D133*E$8</f>
        <v>225</v>
      </c>
      <c r="F133" s="54">
        <f t="shared" ref="F133" si="77">D133*F$8</f>
        <v>200</v>
      </c>
      <c r="G133" s="54">
        <f t="shared" ref="G133" si="78">D133*G$8</f>
        <v>175</v>
      </c>
      <c r="H133" s="95">
        <f t="shared" ref="H133" si="79">D133*H$8</f>
        <v>125</v>
      </c>
      <c r="I133" s="122"/>
      <c r="J133" s="122"/>
      <c r="K133" s="122"/>
      <c r="L133" s="122"/>
      <c r="M133" s="122"/>
    </row>
    <row r="134" spans="1:13" ht="12.75">
      <c r="A134" s="106"/>
      <c r="B134" s="52" t="s">
        <v>175</v>
      </c>
      <c r="C134" s="52" t="s">
        <v>278</v>
      </c>
      <c r="D134" s="164">
        <v>308</v>
      </c>
      <c r="E134" s="54">
        <f t="shared" si="76"/>
        <v>277.2</v>
      </c>
      <c r="F134" s="54">
        <f t="shared" ref="F134:F138" si="80">D134*F$8</f>
        <v>246.4</v>
      </c>
      <c r="G134" s="54">
        <f t="shared" ref="G134:G138" si="81">D134*G$8</f>
        <v>215.6</v>
      </c>
      <c r="H134" s="95">
        <f t="shared" ref="H134:H138" si="82">D134*H$8</f>
        <v>154</v>
      </c>
      <c r="I134" s="122"/>
      <c r="J134" s="122"/>
      <c r="K134" s="122"/>
      <c r="L134" s="122"/>
      <c r="M134" s="122"/>
    </row>
    <row r="135" spans="1:13" ht="12.75">
      <c r="A135" s="106"/>
      <c r="B135" s="52" t="s">
        <v>15</v>
      </c>
      <c r="C135" s="52" t="s">
        <v>279</v>
      </c>
      <c r="D135" s="77">
        <v>322</v>
      </c>
      <c r="E135" s="54">
        <f t="shared" si="76"/>
        <v>289.8</v>
      </c>
      <c r="F135" s="54">
        <f t="shared" si="80"/>
        <v>257.60000000000002</v>
      </c>
      <c r="G135" s="54">
        <f t="shared" si="81"/>
        <v>225.39999999999998</v>
      </c>
      <c r="H135" s="95">
        <f t="shared" si="82"/>
        <v>161</v>
      </c>
      <c r="I135" s="122"/>
      <c r="J135" s="122"/>
      <c r="K135" s="122"/>
      <c r="L135" s="122"/>
      <c r="M135" s="122"/>
    </row>
    <row r="136" spans="1:13" ht="12.75">
      <c r="A136" s="106"/>
      <c r="B136" s="52" t="s">
        <v>27</v>
      </c>
      <c r="C136" s="52" t="s">
        <v>280</v>
      </c>
      <c r="D136" s="164">
        <v>456</v>
      </c>
      <c r="E136" s="54">
        <f t="shared" si="76"/>
        <v>410.40000000000003</v>
      </c>
      <c r="F136" s="54">
        <f t="shared" si="80"/>
        <v>364.8</v>
      </c>
      <c r="G136" s="54">
        <f t="shared" si="81"/>
        <v>319.2</v>
      </c>
      <c r="H136" s="95">
        <f t="shared" si="82"/>
        <v>228</v>
      </c>
      <c r="I136" s="122"/>
      <c r="J136" s="122"/>
      <c r="K136" s="122"/>
      <c r="L136" s="122"/>
      <c r="M136" s="122"/>
    </row>
    <row r="137" spans="1:13" ht="12.75">
      <c r="A137" s="106"/>
      <c r="B137" s="52" t="s">
        <v>17</v>
      </c>
      <c r="C137" s="52" t="s">
        <v>281</v>
      </c>
      <c r="D137" s="164">
        <v>494</v>
      </c>
      <c r="E137" s="54">
        <f t="shared" si="76"/>
        <v>444.6</v>
      </c>
      <c r="F137" s="54">
        <f t="shared" si="80"/>
        <v>395.20000000000005</v>
      </c>
      <c r="G137" s="54">
        <f t="shared" si="81"/>
        <v>345.79999999999995</v>
      </c>
      <c r="H137" s="95">
        <f t="shared" si="82"/>
        <v>247</v>
      </c>
      <c r="I137" s="122"/>
      <c r="J137" s="122"/>
      <c r="K137" s="122"/>
      <c r="L137" s="122"/>
      <c r="M137" s="122"/>
    </row>
    <row r="138" spans="1:13" ht="13.5" thickBot="1">
      <c r="A138" s="107"/>
      <c r="B138" s="97" t="s">
        <v>18</v>
      </c>
      <c r="C138" s="97" t="s">
        <v>282</v>
      </c>
      <c r="D138" s="165">
        <v>494</v>
      </c>
      <c r="E138" s="99">
        <f t="shared" si="76"/>
        <v>444.6</v>
      </c>
      <c r="F138" s="99">
        <f t="shared" si="80"/>
        <v>395.20000000000005</v>
      </c>
      <c r="G138" s="99">
        <f t="shared" si="81"/>
        <v>345.79999999999995</v>
      </c>
      <c r="H138" s="100">
        <f t="shared" si="82"/>
        <v>247</v>
      </c>
      <c r="I138" s="122"/>
      <c r="J138" s="122"/>
      <c r="K138" s="122"/>
      <c r="L138" s="122"/>
      <c r="M138" s="122"/>
    </row>
    <row r="139" spans="1:13">
      <c r="A139" s="122"/>
    </row>
  </sheetData>
  <mergeCells count="5">
    <mergeCell ref="D2:H3"/>
    <mergeCell ref="D4:H5"/>
    <mergeCell ref="D6:H6"/>
    <mergeCell ref="D1:H1"/>
    <mergeCell ref="D7:D8"/>
  </mergeCells>
  <hyperlinks>
    <hyperlink ref="A1" r:id="rId1"/>
    <hyperlink ref="A2" r:id="rId2" display="EFAC 2014"/>
  </hyperlinks>
  <pageMargins left="0.7" right="0.7" top="0.75" bottom="0.75" header="0.3" footer="0.3"/>
  <pageSetup paperSize="9" orientation="landscape" r:id="rId3"/>
  <legacyDrawing r:id="rId4"/>
</worksheet>
</file>

<file path=xl/worksheets/sheet8.xml><?xml version="1.0" encoding="utf-8"?>
<worksheet xmlns="http://schemas.openxmlformats.org/spreadsheetml/2006/main" xmlns:r="http://schemas.openxmlformats.org/officeDocument/2006/relationships">
  <sheetPr>
    <tabColor rgb="FF2B30F9"/>
  </sheetPr>
  <dimension ref="A1:Q321"/>
  <sheetViews>
    <sheetView zoomScale="90" zoomScaleNormal="90" workbookViewId="0">
      <pane xSplit="3" topLeftCell="D1" activePane="topRight" state="frozen"/>
      <selection activeCell="C1" sqref="C1:C1048576"/>
      <selection pane="topRight" activeCell="D322" sqref="D322"/>
    </sheetView>
  </sheetViews>
  <sheetFormatPr defaultRowHeight="12.75"/>
  <cols>
    <col min="1" max="1" width="15.140625" style="4" customWidth="1"/>
    <col min="2" max="2" width="23.42578125" style="4" customWidth="1"/>
    <col min="3" max="3" width="16.28515625" style="16" bestFit="1" customWidth="1"/>
    <col min="4" max="4" width="11" style="16" bestFit="1" customWidth="1"/>
    <col min="5" max="5" width="10" style="16" customWidth="1"/>
    <col min="6" max="7" width="9.7109375" style="16" customWidth="1"/>
    <col min="8" max="8" width="8.85546875" style="16" customWidth="1"/>
    <col min="9" max="9" width="46.85546875" style="16" customWidth="1"/>
    <col min="10" max="16384" width="9.140625" style="4"/>
  </cols>
  <sheetData>
    <row r="1" spans="1:13" ht="16.5" customHeight="1">
      <c r="B1" s="208" t="s">
        <v>115</v>
      </c>
      <c r="C1" s="209"/>
      <c r="D1" s="253" t="s">
        <v>859</v>
      </c>
      <c r="E1" s="253"/>
      <c r="F1" s="253"/>
      <c r="G1" s="253"/>
      <c r="H1" s="253"/>
      <c r="I1" s="230" t="s">
        <v>162</v>
      </c>
    </row>
    <row r="2" spans="1:13" ht="16.5" customHeight="1">
      <c r="B2" s="210" t="s">
        <v>43</v>
      </c>
      <c r="C2" s="211"/>
      <c r="D2" s="253"/>
      <c r="E2" s="253"/>
      <c r="F2" s="253"/>
      <c r="G2" s="253"/>
      <c r="H2" s="253"/>
      <c r="I2" s="231"/>
    </row>
    <row r="3" spans="1:13" ht="16.5" customHeight="1">
      <c r="B3" s="212" t="s">
        <v>44</v>
      </c>
      <c r="C3" s="213"/>
      <c r="D3" s="254"/>
      <c r="E3" s="254"/>
      <c r="F3" s="254"/>
      <c r="G3" s="254"/>
      <c r="H3" s="254"/>
      <c r="I3" s="232"/>
      <c r="J3" s="50" t="s">
        <v>4</v>
      </c>
      <c r="K3" s="50" t="s">
        <v>5</v>
      </c>
      <c r="L3" s="50" t="s">
        <v>6</v>
      </c>
      <c r="M3" s="50" t="s">
        <v>7</v>
      </c>
    </row>
    <row r="4" spans="1:13">
      <c r="A4" s="150" t="s">
        <v>855</v>
      </c>
      <c r="B4" s="150" t="s">
        <v>45</v>
      </c>
      <c r="C4" s="150" t="s">
        <v>46</v>
      </c>
      <c r="D4" s="151" t="s">
        <v>47</v>
      </c>
      <c r="E4" s="151" t="s">
        <v>47</v>
      </c>
      <c r="F4" s="151" t="s">
        <v>47</v>
      </c>
      <c r="G4" s="151" t="s">
        <v>47</v>
      </c>
      <c r="H4" s="151" t="s">
        <v>47</v>
      </c>
      <c r="I4" s="151" t="s">
        <v>67</v>
      </c>
      <c r="J4" s="83">
        <v>0.9</v>
      </c>
      <c r="K4" s="83">
        <v>0.8</v>
      </c>
      <c r="L4" s="83">
        <v>0.7</v>
      </c>
      <c r="M4" s="83">
        <v>0.5</v>
      </c>
    </row>
    <row r="5" spans="1:13">
      <c r="A5" s="33" t="s">
        <v>539</v>
      </c>
      <c r="B5" s="147" t="s">
        <v>290</v>
      </c>
      <c r="C5" s="32" t="s">
        <v>179</v>
      </c>
      <c r="D5" s="14">
        <v>157</v>
      </c>
      <c r="E5" s="14"/>
      <c r="F5" s="14"/>
      <c r="G5" s="14"/>
      <c r="H5" s="14"/>
      <c r="I5" s="14"/>
      <c r="J5" s="143">
        <f>VLOOKUP($C5,'3D STD'!$C$9:$H$138,3,FALSE)</f>
        <v>63</v>
      </c>
      <c r="K5" s="143">
        <f>VLOOKUP($C5,'3D STD'!$C$9:$H$138,4,FALSE)</f>
        <v>56</v>
      </c>
      <c r="L5" s="143">
        <f>VLOOKUP($C5,'3D STD'!$C$9:$H$138,5,FALSE)</f>
        <v>49</v>
      </c>
      <c r="M5" s="143">
        <f>VLOOKUP($C5,'3D STD'!$C$9:$H$138,6,FALSE)</f>
        <v>35</v>
      </c>
    </row>
    <row r="6" spans="1:13">
      <c r="A6" s="33" t="s">
        <v>540</v>
      </c>
      <c r="B6" s="147" t="s">
        <v>291</v>
      </c>
      <c r="C6" s="32" t="s">
        <v>265</v>
      </c>
      <c r="D6" s="14"/>
      <c r="E6" s="14"/>
      <c r="F6" s="14"/>
      <c r="G6" s="14"/>
      <c r="H6" s="14"/>
      <c r="I6" s="14"/>
      <c r="J6" s="143">
        <f>VLOOKUP($C6,'3D STD'!$C$9:$H$138,3,FALSE)</f>
        <v>132.30000000000001</v>
      </c>
      <c r="K6" s="143">
        <f>VLOOKUP($C6,'3D STD'!$C$9:$H$138,4,FALSE)</f>
        <v>117.60000000000001</v>
      </c>
      <c r="L6" s="143">
        <f>VLOOKUP($C6,'3D STD'!$C$9:$H$138,5,FALSE)</f>
        <v>102.89999999999999</v>
      </c>
      <c r="M6" s="143">
        <f>VLOOKUP($C6,'3D STD'!$C$9:$H$138,6,FALSE)</f>
        <v>73.5</v>
      </c>
    </row>
    <row r="7" spans="1:13">
      <c r="A7" s="33" t="s">
        <v>541</v>
      </c>
      <c r="B7" s="147" t="s">
        <v>292</v>
      </c>
      <c r="C7" s="32"/>
      <c r="D7" s="14"/>
      <c r="E7" s="14"/>
      <c r="F7" s="14"/>
      <c r="G7" s="14"/>
      <c r="H7" s="14"/>
      <c r="I7" s="14"/>
      <c r="J7" s="143" t="e">
        <f>VLOOKUP($C7,'3D STD'!$C$9:$H$138,3,FALSE)</f>
        <v>#N/A</v>
      </c>
      <c r="K7" s="143" t="e">
        <f>VLOOKUP($C7,'3D STD'!$C$9:$H$138,4,FALSE)</f>
        <v>#N/A</v>
      </c>
      <c r="L7" s="143" t="e">
        <f>VLOOKUP($C7,'3D STD'!$C$9:$H$138,5,FALSE)</f>
        <v>#N/A</v>
      </c>
      <c r="M7" s="143" t="e">
        <f>VLOOKUP($C7,'3D STD'!$C$9:$H$138,6,FALSE)</f>
        <v>#N/A</v>
      </c>
    </row>
    <row r="8" spans="1:13">
      <c r="A8" s="33" t="s">
        <v>542</v>
      </c>
      <c r="B8" s="147" t="s">
        <v>293</v>
      </c>
      <c r="C8" s="32"/>
      <c r="D8" s="14"/>
      <c r="E8" s="14"/>
      <c r="F8" s="14"/>
      <c r="G8" s="14"/>
      <c r="H8" s="14"/>
      <c r="I8" s="14"/>
      <c r="J8" s="143" t="e">
        <f>VLOOKUP($C8,'3D STD'!$C$9:$H$138,3,FALSE)</f>
        <v>#N/A</v>
      </c>
      <c r="K8" s="143" t="e">
        <f>VLOOKUP($C8,'3D STD'!$C$9:$H$138,4,FALSE)</f>
        <v>#N/A</v>
      </c>
      <c r="L8" s="143" t="e">
        <f>VLOOKUP($C8,'3D STD'!$C$9:$H$138,5,FALSE)</f>
        <v>#N/A</v>
      </c>
      <c r="M8" s="143" t="e">
        <f>VLOOKUP($C8,'3D STD'!$C$9:$H$138,6,FALSE)</f>
        <v>#N/A</v>
      </c>
    </row>
    <row r="9" spans="1:13">
      <c r="A9" s="33" t="s">
        <v>543</v>
      </c>
      <c r="B9" s="147" t="s">
        <v>130</v>
      </c>
      <c r="C9" s="32"/>
      <c r="D9" s="14"/>
      <c r="E9" s="14"/>
      <c r="F9" s="14"/>
      <c r="G9" s="14"/>
      <c r="H9" s="14"/>
      <c r="I9" s="14"/>
      <c r="J9" s="143" t="e">
        <f>VLOOKUP($C9,'3D STD'!$C$9:$H$138,3,FALSE)</f>
        <v>#N/A</v>
      </c>
      <c r="K9" s="143" t="e">
        <f>VLOOKUP($C9,'3D STD'!$C$9:$H$138,4,FALSE)</f>
        <v>#N/A</v>
      </c>
      <c r="L9" s="143" t="e">
        <f>VLOOKUP($C9,'3D STD'!$C$9:$H$138,5,FALSE)</f>
        <v>#N/A</v>
      </c>
      <c r="M9" s="143" t="e">
        <f>VLOOKUP($C9,'3D STD'!$C$9:$H$138,6,FALSE)</f>
        <v>#N/A</v>
      </c>
    </row>
    <row r="10" spans="1:13">
      <c r="A10" s="33" t="s">
        <v>544</v>
      </c>
      <c r="B10" s="147" t="s">
        <v>139</v>
      </c>
      <c r="C10" s="32"/>
      <c r="D10" s="14"/>
      <c r="E10" s="14"/>
      <c r="F10" s="14"/>
      <c r="G10" s="14"/>
      <c r="H10" s="14"/>
      <c r="I10" s="14"/>
      <c r="J10" s="143" t="e">
        <f>VLOOKUP($C10,'3D STD'!$C$9:$H$138,3,FALSE)</f>
        <v>#N/A</v>
      </c>
      <c r="K10" s="143" t="e">
        <f>VLOOKUP($C10,'3D STD'!$C$9:$H$138,4,FALSE)</f>
        <v>#N/A</v>
      </c>
      <c r="L10" s="143" t="e">
        <f>VLOOKUP($C10,'3D STD'!$C$9:$H$138,5,FALSE)</f>
        <v>#N/A</v>
      </c>
      <c r="M10" s="143" t="e">
        <f>VLOOKUP($C10,'3D STD'!$C$9:$H$138,6,FALSE)</f>
        <v>#N/A</v>
      </c>
    </row>
    <row r="11" spans="1:13">
      <c r="A11" s="33" t="s">
        <v>545</v>
      </c>
      <c r="B11" s="147" t="s">
        <v>137</v>
      </c>
      <c r="C11" s="32"/>
      <c r="D11" s="14"/>
      <c r="E11" s="14"/>
      <c r="F11" s="14"/>
      <c r="G11" s="14"/>
      <c r="H11" s="14"/>
      <c r="I11" s="14"/>
      <c r="J11" s="143" t="e">
        <f>VLOOKUP($C11,'3D STD'!$C$9:$H$138,3,FALSE)</f>
        <v>#N/A</v>
      </c>
      <c r="K11" s="143" t="e">
        <f>VLOOKUP($C11,'3D STD'!$C$9:$H$138,4,FALSE)</f>
        <v>#N/A</v>
      </c>
      <c r="L11" s="143" t="e">
        <f>VLOOKUP($C11,'3D STD'!$C$9:$H$138,5,FALSE)</f>
        <v>#N/A</v>
      </c>
      <c r="M11" s="143" t="e">
        <f>VLOOKUP($C11,'3D STD'!$C$9:$H$138,6,FALSE)</f>
        <v>#N/A</v>
      </c>
    </row>
    <row r="12" spans="1:13">
      <c r="A12" s="33" t="s">
        <v>546</v>
      </c>
      <c r="B12" s="147" t="s">
        <v>294</v>
      </c>
      <c r="C12" s="32"/>
      <c r="D12" s="14"/>
      <c r="E12" s="14"/>
      <c r="F12" s="14"/>
      <c r="G12" s="14"/>
      <c r="H12" s="14"/>
      <c r="I12" s="14"/>
      <c r="J12" s="143" t="e">
        <f>VLOOKUP($C12,'3D STD'!$C$9:$H$138,3,FALSE)</f>
        <v>#N/A</v>
      </c>
      <c r="K12" s="143" t="e">
        <f>VLOOKUP($C12,'3D STD'!$C$9:$H$138,4,FALSE)</f>
        <v>#N/A</v>
      </c>
      <c r="L12" s="143" t="e">
        <f>VLOOKUP($C12,'3D STD'!$C$9:$H$138,5,FALSE)</f>
        <v>#N/A</v>
      </c>
      <c r="M12" s="143" t="e">
        <f>VLOOKUP($C12,'3D STD'!$C$9:$H$138,6,FALSE)</f>
        <v>#N/A</v>
      </c>
    </row>
    <row r="13" spans="1:13">
      <c r="A13" s="33" t="s">
        <v>547</v>
      </c>
      <c r="B13" s="147" t="s">
        <v>295</v>
      </c>
      <c r="C13" s="32"/>
      <c r="D13" s="14"/>
      <c r="E13" s="14"/>
      <c r="F13" s="14"/>
      <c r="G13" s="14"/>
      <c r="H13" s="14"/>
      <c r="I13" s="14"/>
      <c r="J13" s="143" t="e">
        <f>VLOOKUP($C13,'3D STD'!$C$9:$H$138,3,FALSE)</f>
        <v>#N/A</v>
      </c>
      <c r="K13" s="143" t="e">
        <f>VLOOKUP($C13,'3D STD'!$C$9:$H$138,4,FALSE)</f>
        <v>#N/A</v>
      </c>
      <c r="L13" s="143" t="e">
        <f>VLOOKUP($C13,'3D STD'!$C$9:$H$138,5,FALSE)</f>
        <v>#N/A</v>
      </c>
      <c r="M13" s="143" t="e">
        <f>VLOOKUP($C13,'3D STD'!$C$9:$H$138,6,FALSE)</f>
        <v>#N/A</v>
      </c>
    </row>
    <row r="14" spans="1:13">
      <c r="A14" s="33" t="s">
        <v>548</v>
      </c>
      <c r="B14" s="147" t="s">
        <v>296</v>
      </c>
      <c r="C14" s="32"/>
      <c r="D14" s="14"/>
      <c r="E14" s="14"/>
      <c r="F14" s="14"/>
      <c r="G14" s="14"/>
      <c r="H14" s="14"/>
      <c r="I14" s="14"/>
      <c r="J14" s="143" t="e">
        <f>VLOOKUP($C14,'3D STD'!$C$9:$H$138,3,FALSE)</f>
        <v>#N/A</v>
      </c>
      <c r="K14" s="143" t="e">
        <f>VLOOKUP($C14,'3D STD'!$C$9:$H$138,4,FALSE)</f>
        <v>#N/A</v>
      </c>
      <c r="L14" s="143" t="e">
        <f>VLOOKUP($C14,'3D STD'!$C$9:$H$138,5,FALSE)</f>
        <v>#N/A</v>
      </c>
      <c r="M14" s="143" t="e">
        <f>VLOOKUP($C14,'3D STD'!$C$9:$H$138,6,FALSE)</f>
        <v>#N/A</v>
      </c>
    </row>
    <row r="15" spans="1:13">
      <c r="A15" s="33" t="s">
        <v>549</v>
      </c>
      <c r="B15" s="147" t="s">
        <v>297</v>
      </c>
      <c r="C15" s="32"/>
      <c r="D15" s="14"/>
      <c r="E15" s="14"/>
      <c r="F15" s="14"/>
      <c r="G15" s="14"/>
      <c r="H15" s="14"/>
      <c r="I15" s="14"/>
      <c r="J15" s="143" t="e">
        <f>VLOOKUP($C15,'3D STD'!$C$9:$H$138,3,FALSE)</f>
        <v>#N/A</v>
      </c>
      <c r="K15" s="143" t="e">
        <f>VLOOKUP($C15,'3D STD'!$C$9:$H$138,4,FALSE)</f>
        <v>#N/A</v>
      </c>
      <c r="L15" s="143" t="e">
        <f>VLOOKUP($C15,'3D STD'!$C$9:$H$138,5,FALSE)</f>
        <v>#N/A</v>
      </c>
      <c r="M15" s="143" t="e">
        <f>VLOOKUP($C15,'3D STD'!$C$9:$H$138,6,FALSE)</f>
        <v>#N/A</v>
      </c>
    </row>
    <row r="16" spans="1:13">
      <c r="A16" s="33" t="s">
        <v>550</v>
      </c>
      <c r="B16" s="147" t="s">
        <v>298</v>
      </c>
      <c r="C16" s="32"/>
      <c r="D16" s="14"/>
      <c r="E16" s="14"/>
      <c r="F16" s="14"/>
      <c r="G16" s="14"/>
      <c r="H16" s="14"/>
      <c r="I16" s="14"/>
      <c r="J16" s="143" t="e">
        <f>VLOOKUP($C16,'3D STD'!$C$9:$H$138,3,FALSE)</f>
        <v>#N/A</v>
      </c>
      <c r="K16" s="143" t="e">
        <f>VLOOKUP($C16,'3D STD'!$C$9:$H$138,4,FALSE)</f>
        <v>#N/A</v>
      </c>
      <c r="L16" s="143" t="e">
        <f>VLOOKUP($C16,'3D STD'!$C$9:$H$138,5,FALSE)</f>
        <v>#N/A</v>
      </c>
      <c r="M16" s="143" t="e">
        <f>VLOOKUP($C16,'3D STD'!$C$9:$H$138,6,FALSE)</f>
        <v>#N/A</v>
      </c>
    </row>
    <row r="17" spans="1:13">
      <c r="A17" s="33" t="s">
        <v>551</v>
      </c>
      <c r="B17" s="147" t="s">
        <v>140</v>
      </c>
      <c r="C17" s="32"/>
      <c r="D17" s="14"/>
      <c r="E17" s="14"/>
      <c r="F17" s="14"/>
      <c r="G17" s="14"/>
      <c r="H17" s="14"/>
      <c r="I17" s="14"/>
      <c r="J17" s="143" t="e">
        <f>VLOOKUP($C17,'3D STD'!$C$9:$H$138,3,FALSE)</f>
        <v>#N/A</v>
      </c>
      <c r="K17" s="143" t="e">
        <f>VLOOKUP($C17,'3D STD'!$C$9:$H$138,4,FALSE)</f>
        <v>#N/A</v>
      </c>
      <c r="L17" s="143" t="e">
        <f>VLOOKUP($C17,'3D STD'!$C$9:$H$138,5,FALSE)</f>
        <v>#N/A</v>
      </c>
      <c r="M17" s="143" t="e">
        <f>VLOOKUP($C17,'3D STD'!$C$9:$H$138,6,FALSE)</f>
        <v>#N/A</v>
      </c>
    </row>
    <row r="18" spans="1:13">
      <c r="A18" s="33" t="s">
        <v>552</v>
      </c>
      <c r="B18" s="147" t="s">
        <v>141</v>
      </c>
      <c r="C18" s="32"/>
      <c r="D18" s="14"/>
      <c r="E18" s="14"/>
      <c r="F18" s="14"/>
      <c r="G18" s="14"/>
      <c r="H18" s="14"/>
      <c r="I18" s="14"/>
      <c r="J18" s="143" t="e">
        <f>VLOOKUP($C18,'3D STD'!$C$9:$H$138,3,FALSE)</f>
        <v>#N/A</v>
      </c>
      <c r="K18" s="143" t="e">
        <f>VLOOKUP($C18,'3D STD'!$C$9:$H$138,4,FALSE)</f>
        <v>#N/A</v>
      </c>
      <c r="L18" s="143" t="e">
        <f>VLOOKUP($C18,'3D STD'!$C$9:$H$138,5,FALSE)</f>
        <v>#N/A</v>
      </c>
      <c r="M18" s="143" t="e">
        <f>VLOOKUP($C18,'3D STD'!$C$9:$H$138,6,FALSE)</f>
        <v>#N/A</v>
      </c>
    </row>
    <row r="19" spans="1:13">
      <c r="A19" s="33" t="s">
        <v>553</v>
      </c>
      <c r="B19" s="33" t="s">
        <v>148</v>
      </c>
      <c r="C19" s="32" t="s">
        <v>51</v>
      </c>
      <c r="D19" s="14"/>
      <c r="E19" s="152"/>
      <c r="F19" s="14"/>
      <c r="G19" s="14"/>
      <c r="H19" s="14"/>
      <c r="I19" s="14"/>
      <c r="J19" s="143">
        <f>VLOOKUP($C19,'3D STD'!$C$9:$H$138,3,FALSE)</f>
        <v>413.1</v>
      </c>
      <c r="K19" s="143">
        <f>VLOOKUP($C19,'3D STD'!$C$9:$H$138,4,FALSE)</f>
        <v>367.20000000000005</v>
      </c>
      <c r="L19" s="143">
        <f>VLOOKUP($C19,'3D STD'!$C$9:$H$138,5,FALSE)</f>
        <v>321.29999999999995</v>
      </c>
      <c r="M19" s="143">
        <f>VLOOKUP($C19,'3D STD'!$C$9:$H$138,6,FALSE)</f>
        <v>229.5</v>
      </c>
    </row>
    <row r="20" spans="1:13">
      <c r="A20" s="33" t="s">
        <v>554</v>
      </c>
      <c r="B20" s="33" t="s">
        <v>299</v>
      </c>
      <c r="C20" s="32"/>
      <c r="D20" s="14"/>
      <c r="E20" s="14"/>
      <c r="F20" s="14"/>
      <c r="G20" s="14"/>
      <c r="H20" s="14"/>
      <c r="I20" s="14"/>
      <c r="J20" s="143" t="e">
        <f>VLOOKUP($C20,'3D STD'!$C$9:$H$138,3,FALSE)</f>
        <v>#N/A</v>
      </c>
      <c r="K20" s="143" t="e">
        <f>VLOOKUP($C20,'3D STD'!$C$9:$H$138,4,FALSE)</f>
        <v>#N/A</v>
      </c>
      <c r="L20" s="143" t="e">
        <f>VLOOKUP($C20,'3D STD'!$C$9:$H$138,5,FALSE)</f>
        <v>#N/A</v>
      </c>
      <c r="M20" s="143" t="e">
        <f>VLOOKUP($C20,'3D STD'!$C$9:$H$138,6,FALSE)</f>
        <v>#N/A</v>
      </c>
    </row>
    <row r="21" spans="1:13">
      <c r="A21" s="33" t="s">
        <v>555</v>
      </c>
      <c r="B21" s="33" t="s">
        <v>62</v>
      </c>
      <c r="C21" s="32"/>
      <c r="D21" s="14"/>
      <c r="E21" s="14"/>
      <c r="F21" s="14"/>
      <c r="G21" s="14"/>
      <c r="H21" s="14"/>
      <c r="I21" s="14"/>
      <c r="J21" s="143" t="e">
        <f>VLOOKUP($C21,'3D STD'!$C$9:$H$138,3,FALSE)</f>
        <v>#N/A</v>
      </c>
      <c r="K21" s="143" t="e">
        <f>VLOOKUP($C21,'3D STD'!$C$9:$H$138,4,FALSE)</f>
        <v>#N/A</v>
      </c>
      <c r="L21" s="143" t="e">
        <f>VLOOKUP($C21,'3D STD'!$C$9:$H$138,5,FALSE)</f>
        <v>#N/A</v>
      </c>
      <c r="M21" s="143" t="e">
        <f>VLOOKUP($C21,'3D STD'!$C$9:$H$138,6,FALSE)</f>
        <v>#N/A</v>
      </c>
    </row>
    <row r="22" spans="1:13">
      <c r="A22" s="33" t="s">
        <v>556</v>
      </c>
      <c r="B22" s="33" t="s">
        <v>300</v>
      </c>
      <c r="C22" s="32"/>
      <c r="D22" s="14"/>
      <c r="E22" s="14"/>
      <c r="F22" s="14"/>
      <c r="G22" s="14"/>
      <c r="H22" s="14"/>
      <c r="I22" s="14"/>
      <c r="J22" s="143" t="e">
        <f>VLOOKUP($C22,'3D STD'!$C$9:$H$138,3,FALSE)</f>
        <v>#N/A</v>
      </c>
      <c r="K22" s="143" t="e">
        <f>VLOOKUP($C22,'3D STD'!$C$9:$H$138,4,FALSE)</f>
        <v>#N/A</v>
      </c>
      <c r="L22" s="143" t="e">
        <f>VLOOKUP($C22,'3D STD'!$C$9:$H$138,5,FALSE)</f>
        <v>#N/A</v>
      </c>
      <c r="M22" s="143" t="e">
        <f>VLOOKUP($C22,'3D STD'!$C$9:$H$138,6,FALSE)</f>
        <v>#N/A</v>
      </c>
    </row>
    <row r="23" spans="1:13">
      <c r="A23" s="33" t="s">
        <v>557</v>
      </c>
      <c r="B23" s="33" t="s">
        <v>301</v>
      </c>
      <c r="C23" s="32"/>
      <c r="D23" s="14"/>
      <c r="E23" s="14"/>
      <c r="F23" s="14"/>
      <c r="G23" s="14"/>
      <c r="H23" s="14"/>
      <c r="I23" s="14"/>
      <c r="J23" s="143" t="e">
        <f>VLOOKUP($C23,'3D STD'!$C$9:$H$138,3,FALSE)</f>
        <v>#N/A</v>
      </c>
      <c r="K23" s="143" t="e">
        <f>VLOOKUP($C23,'3D STD'!$C$9:$H$138,4,FALSE)</f>
        <v>#N/A</v>
      </c>
      <c r="L23" s="143" t="e">
        <f>VLOOKUP($C23,'3D STD'!$C$9:$H$138,5,FALSE)</f>
        <v>#N/A</v>
      </c>
      <c r="M23" s="143" t="e">
        <f>VLOOKUP($C23,'3D STD'!$C$9:$H$138,6,FALSE)</f>
        <v>#N/A</v>
      </c>
    </row>
    <row r="24" spans="1:13">
      <c r="A24" s="33" t="s">
        <v>558</v>
      </c>
      <c r="B24" s="33" t="s">
        <v>302</v>
      </c>
      <c r="C24" s="32"/>
      <c r="D24" s="14"/>
      <c r="E24" s="14"/>
      <c r="F24" s="14"/>
      <c r="G24" s="14"/>
      <c r="H24" s="14"/>
      <c r="I24" s="14"/>
      <c r="J24" s="143" t="e">
        <f>VLOOKUP($C24,'3D STD'!$C$9:$H$138,3,FALSE)</f>
        <v>#N/A</v>
      </c>
      <c r="K24" s="143" t="e">
        <f>VLOOKUP($C24,'3D STD'!$C$9:$H$138,4,FALSE)</f>
        <v>#N/A</v>
      </c>
      <c r="L24" s="143" t="e">
        <f>VLOOKUP($C24,'3D STD'!$C$9:$H$138,5,FALSE)</f>
        <v>#N/A</v>
      </c>
      <c r="M24" s="143" t="e">
        <f>VLOOKUP($C24,'3D STD'!$C$9:$H$138,6,FALSE)</f>
        <v>#N/A</v>
      </c>
    </row>
    <row r="25" spans="1:13">
      <c r="A25" s="33" t="s">
        <v>559</v>
      </c>
      <c r="B25" s="33" t="s">
        <v>303</v>
      </c>
      <c r="C25" s="32"/>
      <c r="D25" s="14"/>
      <c r="E25" s="14"/>
      <c r="F25" s="14"/>
      <c r="G25" s="14"/>
      <c r="H25" s="14"/>
      <c r="I25" s="14"/>
      <c r="J25" s="143" t="e">
        <f>VLOOKUP($C25,'3D STD'!$C$9:$H$138,3,FALSE)</f>
        <v>#N/A</v>
      </c>
      <c r="K25" s="143" t="e">
        <f>VLOOKUP($C25,'3D STD'!$C$9:$H$138,4,FALSE)</f>
        <v>#N/A</v>
      </c>
      <c r="L25" s="143" t="e">
        <f>VLOOKUP($C25,'3D STD'!$C$9:$H$138,5,FALSE)</f>
        <v>#N/A</v>
      </c>
      <c r="M25" s="143" t="e">
        <f>VLOOKUP($C25,'3D STD'!$C$9:$H$138,6,FALSE)</f>
        <v>#N/A</v>
      </c>
    </row>
    <row r="26" spans="1:13">
      <c r="A26" s="33" t="s">
        <v>560</v>
      </c>
      <c r="B26" s="33" t="s">
        <v>88</v>
      </c>
      <c r="C26" s="32"/>
      <c r="D26" s="14"/>
      <c r="E26" s="14"/>
      <c r="F26" s="14"/>
      <c r="G26" s="14"/>
      <c r="H26" s="14"/>
      <c r="I26" s="14"/>
      <c r="J26" s="143" t="e">
        <f>VLOOKUP($C26,'3D STD'!$C$9:$H$138,3,FALSE)</f>
        <v>#N/A</v>
      </c>
      <c r="K26" s="143" t="e">
        <f>VLOOKUP($C26,'3D STD'!$C$9:$H$138,4,FALSE)</f>
        <v>#N/A</v>
      </c>
      <c r="L26" s="143" t="e">
        <f>VLOOKUP($C26,'3D STD'!$C$9:$H$138,5,FALSE)</f>
        <v>#N/A</v>
      </c>
      <c r="M26" s="143" t="e">
        <f>VLOOKUP($C26,'3D STD'!$C$9:$H$138,6,FALSE)</f>
        <v>#N/A</v>
      </c>
    </row>
    <row r="27" spans="1:13">
      <c r="A27" s="33" t="s">
        <v>561</v>
      </c>
      <c r="B27" s="147" t="s">
        <v>304</v>
      </c>
      <c r="C27" s="32"/>
      <c r="D27" s="14"/>
      <c r="E27" s="14"/>
      <c r="F27" s="14"/>
      <c r="G27" s="14"/>
      <c r="H27" s="14"/>
      <c r="I27" s="14"/>
      <c r="J27" s="143" t="e">
        <f>VLOOKUP($C27,'3D STD'!$C$9:$H$138,3,FALSE)</f>
        <v>#N/A</v>
      </c>
      <c r="K27" s="143" t="e">
        <f>VLOOKUP($C27,'3D STD'!$C$9:$H$138,4,FALSE)</f>
        <v>#N/A</v>
      </c>
      <c r="L27" s="143" t="e">
        <f>VLOOKUP($C27,'3D STD'!$C$9:$H$138,5,FALSE)</f>
        <v>#N/A</v>
      </c>
      <c r="M27" s="143" t="e">
        <f>VLOOKUP($C27,'3D STD'!$C$9:$H$138,6,FALSE)</f>
        <v>#N/A</v>
      </c>
    </row>
    <row r="28" spans="1:13">
      <c r="A28" s="33" t="s">
        <v>562</v>
      </c>
      <c r="B28" s="147" t="s">
        <v>305</v>
      </c>
      <c r="C28" s="32"/>
      <c r="D28" s="14"/>
      <c r="E28" s="14"/>
      <c r="F28" s="14"/>
      <c r="G28" s="14"/>
      <c r="H28" s="14"/>
      <c r="I28" s="14"/>
      <c r="J28" s="143" t="e">
        <f>VLOOKUP($C28,'3D STD'!$C$9:$H$138,3,FALSE)</f>
        <v>#N/A</v>
      </c>
      <c r="K28" s="143" t="e">
        <f>VLOOKUP($C28,'3D STD'!$C$9:$H$138,4,FALSE)</f>
        <v>#N/A</v>
      </c>
      <c r="L28" s="143" t="e">
        <f>VLOOKUP($C28,'3D STD'!$C$9:$H$138,5,FALSE)</f>
        <v>#N/A</v>
      </c>
      <c r="M28" s="143" t="e">
        <f>VLOOKUP($C28,'3D STD'!$C$9:$H$138,6,FALSE)</f>
        <v>#N/A</v>
      </c>
    </row>
    <row r="29" spans="1:13">
      <c r="A29" s="33" t="s">
        <v>563</v>
      </c>
      <c r="B29" s="147" t="s">
        <v>306</v>
      </c>
      <c r="C29" s="32"/>
      <c r="D29" s="14"/>
      <c r="E29" s="14"/>
      <c r="F29" s="14"/>
      <c r="G29" s="14"/>
      <c r="H29" s="14"/>
      <c r="I29" s="14"/>
      <c r="J29" s="143" t="e">
        <f>VLOOKUP($C29,'3D STD'!$C$9:$H$138,3,FALSE)</f>
        <v>#N/A</v>
      </c>
      <c r="K29" s="143" t="e">
        <f>VLOOKUP($C29,'3D STD'!$C$9:$H$138,4,FALSE)</f>
        <v>#N/A</v>
      </c>
      <c r="L29" s="143" t="e">
        <f>VLOOKUP($C29,'3D STD'!$C$9:$H$138,5,FALSE)</f>
        <v>#N/A</v>
      </c>
      <c r="M29" s="143" t="e">
        <f>VLOOKUP($C29,'3D STD'!$C$9:$H$138,6,FALSE)</f>
        <v>#N/A</v>
      </c>
    </row>
    <row r="30" spans="1:13">
      <c r="A30" s="33" t="s">
        <v>564</v>
      </c>
      <c r="B30" s="147" t="s">
        <v>110</v>
      </c>
      <c r="C30" s="32"/>
      <c r="D30" s="14"/>
      <c r="E30" s="14"/>
      <c r="F30" s="14"/>
      <c r="G30" s="14"/>
      <c r="H30" s="14"/>
      <c r="I30" s="14"/>
      <c r="J30" s="143" t="e">
        <f>VLOOKUP($C30,'3D STD'!$C$9:$H$138,3,FALSE)</f>
        <v>#N/A</v>
      </c>
      <c r="K30" s="143" t="e">
        <f>VLOOKUP($C30,'3D STD'!$C$9:$H$138,4,FALSE)</f>
        <v>#N/A</v>
      </c>
      <c r="L30" s="143" t="e">
        <f>VLOOKUP($C30,'3D STD'!$C$9:$H$138,5,FALSE)</f>
        <v>#N/A</v>
      </c>
      <c r="M30" s="143" t="e">
        <f>VLOOKUP($C30,'3D STD'!$C$9:$H$138,6,FALSE)</f>
        <v>#N/A</v>
      </c>
    </row>
    <row r="31" spans="1:13">
      <c r="A31" s="33" t="s">
        <v>565</v>
      </c>
      <c r="B31" s="147" t="s">
        <v>307</v>
      </c>
      <c r="C31" s="32"/>
      <c r="D31" s="14"/>
      <c r="E31" s="14"/>
      <c r="F31" s="14"/>
      <c r="G31" s="14"/>
      <c r="H31" s="14"/>
      <c r="I31" s="14"/>
      <c r="J31" s="143" t="e">
        <f>VLOOKUP($C31,'3D STD'!$C$9:$H$138,3,FALSE)</f>
        <v>#N/A</v>
      </c>
      <c r="K31" s="143" t="e">
        <f>VLOOKUP($C31,'3D STD'!$C$9:$H$138,4,FALSE)</f>
        <v>#N/A</v>
      </c>
      <c r="L31" s="143" t="e">
        <f>VLOOKUP($C31,'3D STD'!$C$9:$H$138,5,FALSE)</f>
        <v>#N/A</v>
      </c>
      <c r="M31" s="143" t="e">
        <f>VLOOKUP($C31,'3D STD'!$C$9:$H$138,6,FALSE)</f>
        <v>#N/A</v>
      </c>
    </row>
    <row r="32" spans="1:13">
      <c r="A32" s="33" t="s">
        <v>566</v>
      </c>
      <c r="B32" s="147" t="s">
        <v>308</v>
      </c>
      <c r="C32" s="32"/>
      <c r="D32" s="14"/>
      <c r="E32" s="14"/>
      <c r="F32" s="14"/>
      <c r="G32" s="14"/>
      <c r="H32" s="14"/>
      <c r="I32" s="14"/>
      <c r="J32" s="143" t="e">
        <f>VLOOKUP($C32,'3D STD'!$C$9:$H$138,3,FALSE)</f>
        <v>#N/A</v>
      </c>
      <c r="K32" s="143" t="e">
        <f>VLOOKUP($C32,'3D STD'!$C$9:$H$138,4,FALSE)</f>
        <v>#N/A</v>
      </c>
      <c r="L32" s="143" t="e">
        <f>VLOOKUP($C32,'3D STD'!$C$9:$H$138,5,FALSE)</f>
        <v>#N/A</v>
      </c>
      <c r="M32" s="143" t="e">
        <f>VLOOKUP($C32,'3D STD'!$C$9:$H$138,6,FALSE)</f>
        <v>#N/A</v>
      </c>
    </row>
    <row r="33" spans="1:13">
      <c r="A33" s="33" t="s">
        <v>567</v>
      </c>
      <c r="B33" s="147" t="s">
        <v>309</v>
      </c>
      <c r="C33" s="32"/>
      <c r="D33" s="14"/>
      <c r="E33" s="14"/>
      <c r="F33" s="14"/>
      <c r="G33" s="14"/>
      <c r="H33" s="14"/>
      <c r="I33" s="14"/>
      <c r="J33" s="143" t="e">
        <f>VLOOKUP($C33,'3D STD'!$C$9:$H$138,3,FALSE)</f>
        <v>#N/A</v>
      </c>
      <c r="K33" s="143" t="e">
        <f>VLOOKUP($C33,'3D STD'!$C$9:$H$138,4,FALSE)</f>
        <v>#N/A</v>
      </c>
      <c r="L33" s="143" t="e">
        <f>VLOOKUP($C33,'3D STD'!$C$9:$H$138,5,FALSE)</f>
        <v>#N/A</v>
      </c>
      <c r="M33" s="143" t="e">
        <f>VLOOKUP($C33,'3D STD'!$C$9:$H$138,6,FALSE)</f>
        <v>#N/A</v>
      </c>
    </row>
    <row r="34" spans="1:13">
      <c r="A34" s="33" t="s">
        <v>568</v>
      </c>
      <c r="B34" s="147" t="s">
        <v>310</v>
      </c>
      <c r="C34" s="32"/>
      <c r="D34" s="14"/>
      <c r="E34" s="14"/>
      <c r="F34" s="14"/>
      <c r="G34" s="14"/>
      <c r="H34" s="14"/>
      <c r="I34" s="14"/>
      <c r="J34" s="143" t="e">
        <f>VLOOKUP($C34,'3D STD'!$C$9:$H$138,3,FALSE)</f>
        <v>#N/A</v>
      </c>
      <c r="K34" s="143" t="e">
        <f>VLOOKUP($C34,'3D STD'!$C$9:$H$138,4,FALSE)</f>
        <v>#N/A</v>
      </c>
      <c r="L34" s="143" t="e">
        <f>VLOOKUP($C34,'3D STD'!$C$9:$H$138,5,FALSE)</f>
        <v>#N/A</v>
      </c>
      <c r="M34" s="143" t="e">
        <f>VLOOKUP($C34,'3D STD'!$C$9:$H$138,6,FALSE)</f>
        <v>#N/A</v>
      </c>
    </row>
    <row r="35" spans="1:13">
      <c r="A35" s="33" t="s">
        <v>569</v>
      </c>
      <c r="B35" s="147" t="s">
        <v>311</v>
      </c>
      <c r="C35" s="32" t="s">
        <v>273</v>
      </c>
      <c r="D35" s="14">
        <v>131</v>
      </c>
      <c r="E35" s="14"/>
      <c r="F35" s="14"/>
      <c r="G35" s="14"/>
      <c r="H35" s="14"/>
      <c r="I35" s="14"/>
      <c r="J35" s="143">
        <f>VLOOKUP($C35,'3D STD'!$C$9:$H$138,3,FALSE)</f>
        <v>246.6</v>
      </c>
      <c r="K35" s="143">
        <f>VLOOKUP($C35,'3D STD'!$C$9:$H$138,4,FALSE)</f>
        <v>219.20000000000002</v>
      </c>
      <c r="L35" s="143">
        <f>VLOOKUP($C35,'3D STD'!$C$9:$H$138,5,FALSE)</f>
        <v>191.79999999999998</v>
      </c>
      <c r="M35" s="143">
        <f>VLOOKUP($C35,'3D STD'!$C$9:$H$138,6,FALSE)</f>
        <v>137</v>
      </c>
    </row>
    <row r="36" spans="1:13">
      <c r="A36" s="33" t="s">
        <v>570</v>
      </c>
      <c r="B36" s="147" t="s">
        <v>312</v>
      </c>
      <c r="C36" s="32"/>
      <c r="D36" s="14"/>
      <c r="E36" s="14"/>
      <c r="F36" s="14"/>
      <c r="G36" s="14"/>
      <c r="H36" s="14"/>
      <c r="I36" s="14"/>
      <c r="J36" s="143" t="e">
        <f>VLOOKUP($C36,'3D STD'!$C$9:$H$138,3,FALSE)</f>
        <v>#N/A</v>
      </c>
      <c r="K36" s="143" t="e">
        <f>VLOOKUP($C36,'3D STD'!$C$9:$H$138,4,FALSE)</f>
        <v>#N/A</v>
      </c>
      <c r="L36" s="143" t="e">
        <f>VLOOKUP($C36,'3D STD'!$C$9:$H$138,5,FALSE)</f>
        <v>#N/A</v>
      </c>
      <c r="M36" s="143" t="e">
        <f>VLOOKUP($C36,'3D STD'!$C$9:$H$138,6,FALSE)</f>
        <v>#N/A</v>
      </c>
    </row>
    <row r="37" spans="1:13">
      <c r="A37" s="33" t="s">
        <v>571</v>
      </c>
      <c r="B37" s="147" t="s">
        <v>313</v>
      </c>
      <c r="C37" s="32"/>
      <c r="D37" s="14"/>
      <c r="E37" s="14"/>
      <c r="F37" s="14"/>
      <c r="G37" s="14"/>
      <c r="H37" s="14"/>
      <c r="I37" s="14"/>
      <c r="J37" s="143" t="e">
        <f>VLOOKUP($C37,'3D STD'!$C$9:$H$138,3,FALSE)</f>
        <v>#N/A</v>
      </c>
      <c r="K37" s="143" t="e">
        <f>VLOOKUP($C37,'3D STD'!$C$9:$H$138,4,FALSE)</f>
        <v>#N/A</v>
      </c>
      <c r="L37" s="143" t="e">
        <f>VLOOKUP($C37,'3D STD'!$C$9:$H$138,5,FALSE)</f>
        <v>#N/A</v>
      </c>
      <c r="M37" s="143" t="e">
        <f>VLOOKUP($C37,'3D STD'!$C$9:$H$138,6,FALSE)</f>
        <v>#N/A</v>
      </c>
    </row>
    <row r="38" spans="1:13">
      <c r="A38" s="33" t="s">
        <v>572</v>
      </c>
      <c r="B38" s="147" t="s">
        <v>314</v>
      </c>
      <c r="C38" s="14"/>
      <c r="D38" s="14"/>
      <c r="E38" s="14"/>
      <c r="F38" s="14"/>
      <c r="G38" s="14"/>
      <c r="H38" s="14"/>
      <c r="I38" s="14"/>
      <c r="J38" s="143" t="e">
        <f>VLOOKUP($C38,'3D STD'!$C$9:$H$138,3,FALSE)</f>
        <v>#N/A</v>
      </c>
      <c r="K38" s="143" t="e">
        <f>VLOOKUP($C38,'3D STD'!$C$9:$H$138,4,FALSE)</f>
        <v>#N/A</v>
      </c>
      <c r="L38" s="143" t="e">
        <f>VLOOKUP($C38,'3D STD'!$C$9:$H$138,5,FALSE)</f>
        <v>#N/A</v>
      </c>
      <c r="M38" s="143" t="e">
        <f>VLOOKUP($C38,'3D STD'!$C$9:$H$138,6,FALSE)</f>
        <v>#N/A</v>
      </c>
    </row>
    <row r="39" spans="1:13">
      <c r="A39" s="33" t="s">
        <v>573</v>
      </c>
      <c r="B39" s="147" t="s">
        <v>315</v>
      </c>
      <c r="C39" s="14"/>
      <c r="D39" s="14"/>
      <c r="E39" s="14"/>
      <c r="F39" s="14"/>
      <c r="G39" s="14"/>
      <c r="H39" s="14"/>
      <c r="I39" s="14"/>
      <c r="J39" s="143" t="e">
        <f>VLOOKUP($C39,'3D STD'!$C$9:$H$138,3,FALSE)</f>
        <v>#N/A</v>
      </c>
      <c r="K39" s="143" t="e">
        <f>VLOOKUP($C39,'3D STD'!$C$9:$H$138,4,FALSE)</f>
        <v>#N/A</v>
      </c>
      <c r="L39" s="143" t="e">
        <f>VLOOKUP($C39,'3D STD'!$C$9:$H$138,5,FALSE)</f>
        <v>#N/A</v>
      </c>
      <c r="M39" s="143" t="e">
        <f>VLOOKUP($C39,'3D STD'!$C$9:$H$138,6,FALSE)</f>
        <v>#N/A</v>
      </c>
    </row>
    <row r="40" spans="1:13">
      <c r="A40" s="33" t="s">
        <v>574</v>
      </c>
      <c r="B40" s="147" t="s">
        <v>316</v>
      </c>
      <c r="C40" s="14"/>
      <c r="D40" s="14"/>
      <c r="E40" s="14"/>
      <c r="F40" s="14"/>
      <c r="G40" s="14"/>
      <c r="H40" s="14"/>
      <c r="I40" s="14"/>
      <c r="J40" s="143" t="e">
        <f>VLOOKUP($C40,'3D STD'!$C$9:$H$138,3,FALSE)</f>
        <v>#N/A</v>
      </c>
      <c r="K40" s="143" t="e">
        <f>VLOOKUP($C40,'3D STD'!$C$9:$H$138,4,FALSE)</f>
        <v>#N/A</v>
      </c>
      <c r="L40" s="143" t="e">
        <f>VLOOKUP($C40,'3D STD'!$C$9:$H$138,5,FALSE)</f>
        <v>#N/A</v>
      </c>
      <c r="M40" s="143" t="e">
        <f>VLOOKUP($C40,'3D STD'!$C$9:$H$138,6,FALSE)</f>
        <v>#N/A</v>
      </c>
    </row>
    <row r="41" spans="1:13">
      <c r="A41" s="33" t="s">
        <v>575</v>
      </c>
      <c r="B41" s="147" t="s">
        <v>317</v>
      </c>
      <c r="C41" s="14"/>
      <c r="D41" s="14"/>
      <c r="E41" s="14"/>
      <c r="F41" s="14"/>
      <c r="G41" s="14"/>
      <c r="H41" s="14"/>
      <c r="I41" s="14"/>
      <c r="J41" s="143" t="e">
        <f>VLOOKUP($C41,'3D STD'!$C$9:$H$138,3,FALSE)</f>
        <v>#N/A</v>
      </c>
      <c r="K41" s="143" t="e">
        <f>VLOOKUP($C41,'3D STD'!$C$9:$H$138,4,FALSE)</f>
        <v>#N/A</v>
      </c>
      <c r="L41" s="143" t="e">
        <f>VLOOKUP($C41,'3D STD'!$C$9:$H$138,5,FALSE)</f>
        <v>#N/A</v>
      </c>
      <c r="M41" s="143" t="e">
        <f>VLOOKUP($C41,'3D STD'!$C$9:$H$138,6,FALSE)</f>
        <v>#N/A</v>
      </c>
    </row>
    <row r="42" spans="1:13">
      <c r="A42" s="33" t="s">
        <v>576</v>
      </c>
      <c r="B42" s="147" t="s">
        <v>318</v>
      </c>
      <c r="C42" s="32"/>
      <c r="D42" s="14"/>
      <c r="E42" s="14"/>
      <c r="F42" s="14"/>
      <c r="G42" s="14"/>
      <c r="H42" s="14"/>
      <c r="I42" s="14"/>
      <c r="J42" s="143" t="e">
        <f>VLOOKUP($C42,'3D STD'!$C$9:$H$138,3,FALSE)</f>
        <v>#N/A</v>
      </c>
      <c r="K42" s="143" t="e">
        <f>VLOOKUP($C42,'3D STD'!$C$9:$H$138,4,FALSE)</f>
        <v>#N/A</v>
      </c>
      <c r="L42" s="143" t="e">
        <f>VLOOKUP($C42,'3D STD'!$C$9:$H$138,5,FALSE)</f>
        <v>#N/A</v>
      </c>
      <c r="M42" s="143" t="e">
        <f>VLOOKUP($C42,'3D STD'!$C$9:$H$138,6,FALSE)</f>
        <v>#N/A</v>
      </c>
    </row>
    <row r="43" spans="1:13">
      <c r="A43" s="33" t="s">
        <v>577</v>
      </c>
      <c r="B43" s="147" t="s">
        <v>319</v>
      </c>
      <c r="C43" s="32"/>
      <c r="D43" s="14"/>
      <c r="E43" s="14"/>
      <c r="F43" s="14"/>
      <c r="G43" s="14"/>
      <c r="H43" s="14"/>
      <c r="I43" s="14"/>
      <c r="J43" s="143" t="e">
        <f>VLOOKUP($C43,'3D STD'!$C$9:$H$138,3,FALSE)</f>
        <v>#N/A</v>
      </c>
      <c r="K43" s="143" t="e">
        <f>VLOOKUP($C43,'3D STD'!$C$9:$H$138,4,FALSE)</f>
        <v>#N/A</v>
      </c>
      <c r="L43" s="143" t="e">
        <f>VLOOKUP($C43,'3D STD'!$C$9:$H$138,5,FALSE)</f>
        <v>#N/A</v>
      </c>
      <c r="M43" s="143" t="e">
        <f>VLOOKUP($C43,'3D STD'!$C$9:$H$138,6,FALSE)</f>
        <v>#N/A</v>
      </c>
    </row>
    <row r="44" spans="1:13">
      <c r="A44" s="33" t="s">
        <v>578</v>
      </c>
      <c r="B44" s="147" t="s">
        <v>320</v>
      </c>
      <c r="C44" s="32"/>
      <c r="D44" s="14"/>
      <c r="E44" s="14"/>
      <c r="F44" s="14"/>
      <c r="G44" s="14"/>
      <c r="H44" s="14"/>
      <c r="I44" s="14"/>
      <c r="J44" s="143" t="e">
        <f>VLOOKUP($C44,'3D STD'!$C$9:$H$138,3,FALSE)</f>
        <v>#N/A</v>
      </c>
      <c r="K44" s="143" t="e">
        <f>VLOOKUP($C44,'3D STD'!$C$9:$H$138,4,FALSE)</f>
        <v>#N/A</v>
      </c>
      <c r="L44" s="143" t="e">
        <f>VLOOKUP($C44,'3D STD'!$C$9:$H$138,5,FALSE)</f>
        <v>#N/A</v>
      </c>
      <c r="M44" s="143" t="e">
        <f>VLOOKUP($C44,'3D STD'!$C$9:$H$138,6,FALSE)</f>
        <v>#N/A</v>
      </c>
    </row>
    <row r="45" spans="1:13">
      <c r="A45" s="33" t="s">
        <v>579</v>
      </c>
      <c r="B45" s="147" t="s">
        <v>321</v>
      </c>
      <c r="C45" s="32"/>
      <c r="D45" s="14"/>
      <c r="E45" s="14"/>
      <c r="F45" s="14"/>
      <c r="G45" s="14"/>
      <c r="H45" s="14"/>
      <c r="I45" s="14"/>
      <c r="J45" s="143" t="e">
        <f>VLOOKUP($C45,'3D STD'!$C$9:$H$138,3,FALSE)</f>
        <v>#N/A</v>
      </c>
      <c r="K45" s="143" t="e">
        <f>VLOOKUP($C45,'3D STD'!$C$9:$H$138,4,FALSE)</f>
        <v>#N/A</v>
      </c>
      <c r="L45" s="143" t="e">
        <f>VLOOKUP($C45,'3D STD'!$C$9:$H$138,5,FALSE)</f>
        <v>#N/A</v>
      </c>
      <c r="M45" s="143" t="e">
        <f>VLOOKUP($C45,'3D STD'!$C$9:$H$138,6,FALSE)</f>
        <v>#N/A</v>
      </c>
    </row>
    <row r="46" spans="1:13">
      <c r="A46" s="33" t="s">
        <v>580</v>
      </c>
      <c r="B46" s="147" t="s">
        <v>322</v>
      </c>
      <c r="C46" s="32" t="s">
        <v>192</v>
      </c>
      <c r="D46" s="14"/>
      <c r="E46" s="14"/>
      <c r="F46" s="14"/>
      <c r="G46" s="14"/>
      <c r="H46" s="14"/>
      <c r="I46" s="14"/>
      <c r="J46" s="143">
        <f>VLOOKUP($C46,'3D STD'!$C$9:$H$138,3,FALSE)</f>
        <v>313.2</v>
      </c>
      <c r="K46" s="143">
        <f>VLOOKUP($C46,'3D STD'!$C$9:$H$138,4,FALSE)</f>
        <v>278.40000000000003</v>
      </c>
      <c r="L46" s="143">
        <f>VLOOKUP($C46,'3D STD'!$C$9:$H$138,5,FALSE)</f>
        <v>243.6</v>
      </c>
      <c r="M46" s="143">
        <f>VLOOKUP($C46,'3D STD'!$C$9:$H$138,6,FALSE)</f>
        <v>174</v>
      </c>
    </row>
    <row r="47" spans="1:13">
      <c r="A47" s="33" t="s">
        <v>581</v>
      </c>
      <c r="B47" s="147" t="s">
        <v>323</v>
      </c>
      <c r="C47" s="32" t="s">
        <v>255</v>
      </c>
      <c r="D47" s="14"/>
      <c r="E47" s="14"/>
      <c r="F47" s="14"/>
      <c r="G47" s="14"/>
      <c r="H47" s="14"/>
      <c r="I47" s="14"/>
      <c r="J47" s="143">
        <f>VLOOKUP($C47,'3D STD'!$C$9:$H$138,3,FALSE)</f>
        <v>54</v>
      </c>
      <c r="K47" s="143">
        <f>VLOOKUP($C47,'3D STD'!$C$9:$H$138,4,FALSE)</f>
        <v>48</v>
      </c>
      <c r="L47" s="143">
        <f>VLOOKUP($C47,'3D STD'!$C$9:$H$138,5,FALSE)</f>
        <v>42</v>
      </c>
      <c r="M47" s="143">
        <f>VLOOKUP($C47,'3D STD'!$C$9:$H$138,6,FALSE)</f>
        <v>30</v>
      </c>
    </row>
    <row r="48" spans="1:13">
      <c r="A48" s="33" t="s">
        <v>582</v>
      </c>
      <c r="B48" s="147" t="s">
        <v>324</v>
      </c>
      <c r="C48" s="32"/>
      <c r="D48" s="14"/>
      <c r="E48" s="14"/>
      <c r="F48" s="14"/>
      <c r="G48" s="14"/>
      <c r="H48" s="14"/>
      <c r="I48" s="14"/>
      <c r="J48" s="143" t="e">
        <f>VLOOKUP($C48,'3D STD'!$C$9:$H$138,3,FALSE)</f>
        <v>#N/A</v>
      </c>
      <c r="K48" s="143" t="e">
        <f>VLOOKUP($C48,'3D STD'!$C$9:$H$138,4,FALSE)</f>
        <v>#N/A</v>
      </c>
      <c r="L48" s="143" t="e">
        <f>VLOOKUP($C48,'3D STD'!$C$9:$H$138,5,FALSE)</f>
        <v>#N/A</v>
      </c>
      <c r="M48" s="143" t="e">
        <f>VLOOKUP($C48,'3D STD'!$C$9:$H$138,6,FALSE)</f>
        <v>#N/A</v>
      </c>
    </row>
    <row r="49" spans="1:13">
      <c r="A49" s="33" t="s">
        <v>583</v>
      </c>
      <c r="B49" s="147" t="s">
        <v>325</v>
      </c>
      <c r="C49" s="32"/>
      <c r="D49" s="14"/>
      <c r="E49" s="14"/>
      <c r="F49" s="14"/>
      <c r="G49" s="14"/>
      <c r="H49" s="14"/>
      <c r="I49" s="14"/>
      <c r="J49" s="143" t="e">
        <f>VLOOKUP($C49,'3D STD'!$C$9:$H$138,3,FALSE)</f>
        <v>#N/A</v>
      </c>
      <c r="K49" s="143" t="e">
        <f>VLOOKUP($C49,'3D STD'!$C$9:$H$138,4,FALSE)</f>
        <v>#N/A</v>
      </c>
      <c r="L49" s="143" t="e">
        <f>VLOOKUP($C49,'3D STD'!$C$9:$H$138,5,FALSE)</f>
        <v>#N/A</v>
      </c>
      <c r="M49" s="143" t="e">
        <f>VLOOKUP($C49,'3D STD'!$C$9:$H$138,6,FALSE)</f>
        <v>#N/A</v>
      </c>
    </row>
    <row r="50" spans="1:13">
      <c r="A50" s="33" t="s">
        <v>584</v>
      </c>
      <c r="B50" s="147" t="s">
        <v>326</v>
      </c>
      <c r="C50" s="32"/>
      <c r="D50" s="14"/>
      <c r="E50" s="14"/>
      <c r="F50" s="14"/>
      <c r="G50" s="14"/>
      <c r="H50" s="14"/>
      <c r="I50" s="14"/>
      <c r="J50" s="143" t="e">
        <f>VLOOKUP($C50,'3D STD'!$C$9:$H$138,3,FALSE)</f>
        <v>#N/A</v>
      </c>
      <c r="K50" s="143" t="e">
        <f>VLOOKUP($C50,'3D STD'!$C$9:$H$138,4,FALSE)</f>
        <v>#N/A</v>
      </c>
      <c r="L50" s="143" t="e">
        <f>VLOOKUP($C50,'3D STD'!$C$9:$H$138,5,FALSE)</f>
        <v>#N/A</v>
      </c>
      <c r="M50" s="143" t="e">
        <f>VLOOKUP($C50,'3D STD'!$C$9:$H$138,6,FALSE)</f>
        <v>#N/A</v>
      </c>
    </row>
    <row r="51" spans="1:13">
      <c r="A51" s="33" t="s">
        <v>585</v>
      </c>
      <c r="B51" s="147" t="s">
        <v>327</v>
      </c>
      <c r="C51" s="32"/>
      <c r="D51" s="14"/>
      <c r="E51" s="14"/>
      <c r="F51" s="14"/>
      <c r="G51" s="14"/>
      <c r="H51" s="14"/>
      <c r="I51" s="14"/>
      <c r="J51" s="143" t="e">
        <f>VLOOKUP($C51,'3D STD'!$C$9:$H$138,3,FALSE)</f>
        <v>#N/A</v>
      </c>
      <c r="K51" s="143" t="e">
        <f>VLOOKUP($C51,'3D STD'!$C$9:$H$138,4,FALSE)</f>
        <v>#N/A</v>
      </c>
      <c r="L51" s="143" t="e">
        <f>VLOOKUP($C51,'3D STD'!$C$9:$H$138,5,FALSE)</f>
        <v>#N/A</v>
      </c>
      <c r="M51" s="143" t="e">
        <f>VLOOKUP($C51,'3D STD'!$C$9:$H$138,6,FALSE)</f>
        <v>#N/A</v>
      </c>
    </row>
    <row r="52" spans="1:13">
      <c r="A52" s="33" t="s">
        <v>586</v>
      </c>
      <c r="B52" s="147" t="s">
        <v>328</v>
      </c>
      <c r="C52" s="32"/>
      <c r="D52" s="14"/>
      <c r="E52" s="14"/>
      <c r="F52" s="14"/>
      <c r="G52" s="14"/>
      <c r="H52" s="14"/>
      <c r="I52" s="14"/>
      <c r="J52" s="143" t="e">
        <f>VLOOKUP($C52,'3D STD'!$C$9:$H$138,3,FALSE)</f>
        <v>#N/A</v>
      </c>
      <c r="K52" s="143" t="e">
        <f>VLOOKUP($C52,'3D STD'!$C$9:$H$138,4,FALSE)</f>
        <v>#N/A</v>
      </c>
      <c r="L52" s="143" t="e">
        <f>VLOOKUP($C52,'3D STD'!$C$9:$H$138,5,FALSE)</f>
        <v>#N/A</v>
      </c>
      <c r="M52" s="143" t="e">
        <f>VLOOKUP($C52,'3D STD'!$C$9:$H$138,6,FALSE)</f>
        <v>#N/A</v>
      </c>
    </row>
    <row r="53" spans="1:13">
      <c r="A53" s="33" t="s">
        <v>587</v>
      </c>
      <c r="B53" s="147" t="s">
        <v>329</v>
      </c>
      <c r="C53" s="32"/>
      <c r="D53" s="14"/>
      <c r="E53" s="14"/>
      <c r="F53" s="14"/>
      <c r="G53" s="14"/>
      <c r="H53" s="14"/>
      <c r="I53" s="14"/>
      <c r="J53" s="143" t="e">
        <f>VLOOKUP($C53,'3D STD'!$C$9:$H$138,3,FALSE)</f>
        <v>#N/A</v>
      </c>
      <c r="K53" s="143" t="e">
        <f>VLOOKUP($C53,'3D STD'!$C$9:$H$138,4,FALSE)</f>
        <v>#N/A</v>
      </c>
      <c r="L53" s="143" t="e">
        <f>VLOOKUP($C53,'3D STD'!$C$9:$H$138,5,FALSE)</f>
        <v>#N/A</v>
      </c>
      <c r="M53" s="143" t="e">
        <f>VLOOKUP($C53,'3D STD'!$C$9:$H$138,6,FALSE)</f>
        <v>#N/A</v>
      </c>
    </row>
    <row r="54" spans="1:13">
      <c r="A54" s="33" t="s">
        <v>588</v>
      </c>
      <c r="B54" s="147" t="s">
        <v>330</v>
      </c>
      <c r="C54" s="32"/>
      <c r="D54" s="14"/>
      <c r="E54" s="14"/>
      <c r="F54" s="14"/>
      <c r="G54" s="14"/>
      <c r="H54" s="14"/>
      <c r="I54" s="14"/>
      <c r="J54" s="143" t="e">
        <f>VLOOKUP($C54,'3D STD'!$C$9:$H$138,3,FALSE)</f>
        <v>#N/A</v>
      </c>
      <c r="K54" s="143" t="e">
        <f>VLOOKUP($C54,'3D STD'!$C$9:$H$138,4,FALSE)</f>
        <v>#N/A</v>
      </c>
      <c r="L54" s="143" t="e">
        <f>VLOOKUP($C54,'3D STD'!$C$9:$H$138,5,FALSE)</f>
        <v>#N/A</v>
      </c>
      <c r="M54" s="143" t="e">
        <f>VLOOKUP($C54,'3D STD'!$C$9:$H$138,6,FALSE)</f>
        <v>#N/A</v>
      </c>
    </row>
    <row r="55" spans="1:13">
      <c r="A55" s="33" t="s">
        <v>589</v>
      </c>
      <c r="B55" s="147" t="s">
        <v>331</v>
      </c>
      <c r="C55" s="32" t="s">
        <v>87</v>
      </c>
      <c r="D55" s="14"/>
      <c r="E55" s="14"/>
      <c r="F55" s="14"/>
      <c r="G55" s="14"/>
      <c r="H55" s="14"/>
      <c r="I55" s="14"/>
      <c r="J55" s="143">
        <f>VLOOKUP($C55,'3D STD'!$C$9:$H$138,3,FALSE)</f>
        <v>195.3</v>
      </c>
      <c r="K55" s="143">
        <f>VLOOKUP($C55,'3D STD'!$C$9:$H$138,4,FALSE)</f>
        <v>173.60000000000002</v>
      </c>
      <c r="L55" s="143">
        <f>VLOOKUP($C55,'3D STD'!$C$9:$H$138,5,FALSE)</f>
        <v>151.89999999999998</v>
      </c>
      <c r="M55" s="143">
        <f>VLOOKUP($C55,'3D STD'!$C$9:$H$138,6,FALSE)</f>
        <v>108.5</v>
      </c>
    </row>
    <row r="56" spans="1:13">
      <c r="A56" s="33" t="s">
        <v>590</v>
      </c>
      <c r="B56" s="147" t="s">
        <v>149</v>
      </c>
      <c r="C56" s="32" t="s">
        <v>183</v>
      </c>
      <c r="D56" s="14">
        <v>247</v>
      </c>
      <c r="E56" s="14"/>
      <c r="F56" s="14"/>
      <c r="G56" s="14"/>
      <c r="H56" s="14"/>
      <c r="I56" s="14"/>
      <c r="J56" s="143">
        <f>VLOOKUP($C56,'3D STD'!$C$9:$H$138,3,FALSE)</f>
        <v>281.7</v>
      </c>
      <c r="K56" s="143">
        <f>VLOOKUP($C56,'3D STD'!$C$9:$H$138,4,FALSE)</f>
        <v>250.4</v>
      </c>
      <c r="L56" s="143">
        <f>VLOOKUP($C56,'3D STD'!$C$9:$H$138,5,FALSE)</f>
        <v>219.1</v>
      </c>
      <c r="M56" s="143">
        <f>VLOOKUP($C56,'3D STD'!$C$9:$H$138,6,FALSE)</f>
        <v>156.5</v>
      </c>
    </row>
    <row r="57" spans="1:13">
      <c r="A57" s="33" t="s">
        <v>591</v>
      </c>
      <c r="B57" s="147" t="s">
        <v>146</v>
      </c>
      <c r="C57" s="32"/>
      <c r="D57" s="14"/>
      <c r="E57" s="14"/>
      <c r="F57" s="14"/>
      <c r="G57" s="14"/>
      <c r="H57" s="14"/>
      <c r="I57" s="14"/>
      <c r="J57" s="143" t="e">
        <f>VLOOKUP($C57,'3D STD'!$C$9:$H$138,3,FALSE)</f>
        <v>#N/A</v>
      </c>
      <c r="K57" s="143" t="e">
        <f>VLOOKUP($C57,'3D STD'!$C$9:$H$138,4,FALSE)</f>
        <v>#N/A</v>
      </c>
      <c r="L57" s="143" t="e">
        <f>VLOOKUP($C57,'3D STD'!$C$9:$H$138,5,FALSE)</f>
        <v>#N/A</v>
      </c>
      <c r="M57" s="143" t="e">
        <f>VLOOKUP($C57,'3D STD'!$C$9:$H$138,6,FALSE)</f>
        <v>#N/A</v>
      </c>
    </row>
    <row r="58" spans="1:13">
      <c r="A58" s="33" t="s">
        <v>592</v>
      </c>
      <c r="B58" s="33" t="s">
        <v>147</v>
      </c>
      <c r="C58" s="14" t="s">
        <v>91</v>
      </c>
      <c r="D58" s="14">
        <v>284</v>
      </c>
      <c r="E58" s="14"/>
      <c r="F58" s="14"/>
      <c r="G58" s="14"/>
      <c r="H58" s="14"/>
      <c r="I58" s="14"/>
      <c r="J58" s="143">
        <f>VLOOKUP($C58,'3D STD'!$C$9:$H$138,3,FALSE)</f>
        <v>471.6</v>
      </c>
      <c r="K58" s="143">
        <f>VLOOKUP($C58,'3D STD'!$C$9:$H$138,4,FALSE)</f>
        <v>419.20000000000005</v>
      </c>
      <c r="L58" s="143">
        <f>VLOOKUP($C58,'3D STD'!$C$9:$H$138,5,FALSE)</f>
        <v>366.79999999999995</v>
      </c>
      <c r="M58" s="143">
        <f>VLOOKUP($C58,'3D STD'!$C$9:$H$138,6,FALSE)</f>
        <v>262</v>
      </c>
    </row>
    <row r="59" spans="1:13">
      <c r="A59" s="33" t="s">
        <v>593</v>
      </c>
      <c r="B59" s="33" t="s">
        <v>332</v>
      </c>
      <c r="C59" s="148" t="s">
        <v>66</v>
      </c>
      <c r="D59" s="14"/>
      <c r="E59" s="14"/>
      <c r="F59" s="14"/>
      <c r="G59" s="14"/>
      <c r="H59" s="14"/>
      <c r="I59" s="14"/>
      <c r="J59" s="143">
        <f>VLOOKUP($C59,'3D STD'!$C$9:$H$138,3,FALSE)</f>
        <v>249.3</v>
      </c>
      <c r="K59" s="143">
        <f>VLOOKUP($C59,'3D STD'!$C$9:$H$138,4,FALSE)</f>
        <v>221.60000000000002</v>
      </c>
      <c r="L59" s="143">
        <f>VLOOKUP($C59,'3D STD'!$C$9:$H$138,5,FALSE)</f>
        <v>193.89999999999998</v>
      </c>
      <c r="M59" s="143">
        <f>VLOOKUP($C59,'3D STD'!$C$9:$H$138,6,FALSE)</f>
        <v>138.5</v>
      </c>
    </row>
    <row r="60" spans="1:13">
      <c r="A60" s="33" t="s">
        <v>594</v>
      </c>
      <c r="B60" s="33" t="s">
        <v>333</v>
      </c>
      <c r="C60" s="148"/>
      <c r="D60" s="14"/>
      <c r="E60" s="14"/>
      <c r="F60" s="14"/>
      <c r="G60" s="14"/>
      <c r="H60" s="14"/>
      <c r="I60" s="14"/>
      <c r="J60" s="143" t="e">
        <f>VLOOKUP($C60,'3D STD'!$C$9:$H$138,3,FALSE)</f>
        <v>#N/A</v>
      </c>
      <c r="K60" s="143" t="e">
        <f>VLOOKUP($C60,'3D STD'!$C$9:$H$138,4,FALSE)</f>
        <v>#N/A</v>
      </c>
      <c r="L60" s="143" t="e">
        <f>VLOOKUP($C60,'3D STD'!$C$9:$H$138,5,FALSE)</f>
        <v>#N/A</v>
      </c>
      <c r="M60" s="143" t="e">
        <f>VLOOKUP($C60,'3D STD'!$C$9:$H$138,6,FALSE)</f>
        <v>#N/A</v>
      </c>
    </row>
    <row r="61" spans="1:13">
      <c r="A61" s="33" t="s">
        <v>595</v>
      </c>
      <c r="B61" s="33" t="s">
        <v>96</v>
      </c>
      <c r="C61" s="148"/>
      <c r="D61" s="14"/>
      <c r="E61" s="14"/>
      <c r="F61" s="14"/>
      <c r="G61" s="14"/>
      <c r="H61" s="14"/>
      <c r="I61" s="14"/>
      <c r="J61" s="143" t="e">
        <f>VLOOKUP($C61,'3D STD'!$C$9:$H$138,3,FALSE)</f>
        <v>#N/A</v>
      </c>
      <c r="K61" s="143" t="e">
        <f>VLOOKUP($C61,'3D STD'!$C$9:$H$138,4,FALSE)</f>
        <v>#N/A</v>
      </c>
      <c r="L61" s="143" t="e">
        <f>VLOOKUP($C61,'3D STD'!$C$9:$H$138,5,FALSE)</f>
        <v>#N/A</v>
      </c>
      <c r="M61" s="143" t="e">
        <f>VLOOKUP($C61,'3D STD'!$C$9:$H$138,6,FALSE)</f>
        <v>#N/A</v>
      </c>
    </row>
    <row r="62" spans="1:13">
      <c r="A62" s="33" t="s">
        <v>596</v>
      </c>
      <c r="B62" s="33" t="s">
        <v>100</v>
      </c>
      <c r="C62" s="32"/>
      <c r="D62" s="14"/>
      <c r="E62" s="14"/>
      <c r="F62" s="14"/>
      <c r="G62" s="14"/>
      <c r="H62" s="14"/>
      <c r="I62" s="14"/>
      <c r="J62" s="143" t="e">
        <f>VLOOKUP($C62,'3D STD'!$C$9:$H$138,3,FALSE)</f>
        <v>#N/A</v>
      </c>
      <c r="K62" s="143" t="e">
        <f>VLOOKUP($C62,'3D STD'!$C$9:$H$138,4,FALSE)</f>
        <v>#N/A</v>
      </c>
      <c r="L62" s="143" t="e">
        <f>VLOOKUP($C62,'3D STD'!$C$9:$H$138,5,FALSE)</f>
        <v>#N/A</v>
      </c>
      <c r="M62" s="143" t="e">
        <f>VLOOKUP($C62,'3D STD'!$C$9:$H$138,6,FALSE)</f>
        <v>#N/A</v>
      </c>
    </row>
    <row r="63" spans="1:13">
      <c r="A63" s="33" t="s">
        <v>597</v>
      </c>
      <c r="B63" s="33" t="s">
        <v>97</v>
      </c>
      <c r="C63" s="32"/>
      <c r="D63" s="14"/>
      <c r="E63" s="14"/>
      <c r="F63" s="14"/>
      <c r="G63" s="14"/>
      <c r="H63" s="14"/>
      <c r="I63" s="14"/>
      <c r="J63" s="143" t="e">
        <f>VLOOKUP($C63,'3D STD'!$C$9:$H$138,3,FALSE)</f>
        <v>#N/A</v>
      </c>
      <c r="K63" s="143" t="e">
        <f>VLOOKUP($C63,'3D STD'!$C$9:$H$138,4,FALSE)</f>
        <v>#N/A</v>
      </c>
      <c r="L63" s="143" t="e">
        <f>VLOOKUP($C63,'3D STD'!$C$9:$H$138,5,FALSE)</f>
        <v>#N/A</v>
      </c>
      <c r="M63" s="143" t="e">
        <f>VLOOKUP($C63,'3D STD'!$C$9:$H$138,6,FALSE)</f>
        <v>#N/A</v>
      </c>
    </row>
    <row r="64" spans="1:13">
      <c r="A64" s="33" t="s">
        <v>598</v>
      </c>
      <c r="B64" s="147" t="s">
        <v>94</v>
      </c>
      <c r="C64" s="32"/>
      <c r="D64" s="14"/>
      <c r="E64" s="14"/>
      <c r="F64" s="14"/>
      <c r="G64" s="14"/>
      <c r="H64" s="14"/>
      <c r="I64" s="14"/>
      <c r="J64" s="143" t="e">
        <f>VLOOKUP($C64,'3D STD'!$C$9:$H$138,3,FALSE)</f>
        <v>#N/A</v>
      </c>
      <c r="K64" s="143" t="e">
        <f>VLOOKUP($C64,'3D STD'!$C$9:$H$138,4,FALSE)</f>
        <v>#N/A</v>
      </c>
      <c r="L64" s="143" t="e">
        <f>VLOOKUP($C64,'3D STD'!$C$9:$H$138,5,FALSE)</f>
        <v>#N/A</v>
      </c>
      <c r="M64" s="143" t="e">
        <f>VLOOKUP($C64,'3D STD'!$C$9:$H$138,6,FALSE)</f>
        <v>#N/A</v>
      </c>
    </row>
    <row r="65" spans="1:13">
      <c r="A65" s="33" t="s">
        <v>599</v>
      </c>
      <c r="B65" s="147" t="s">
        <v>145</v>
      </c>
      <c r="C65" s="32"/>
      <c r="D65" s="14"/>
      <c r="E65" s="14"/>
      <c r="F65" s="14"/>
      <c r="G65" s="14"/>
      <c r="H65" s="14"/>
      <c r="I65" s="14"/>
      <c r="J65" s="143" t="e">
        <f>VLOOKUP($C65,'3D STD'!$C$9:$H$138,3,FALSE)</f>
        <v>#N/A</v>
      </c>
      <c r="K65" s="143" t="e">
        <f>VLOOKUP($C65,'3D STD'!$C$9:$H$138,4,FALSE)</f>
        <v>#N/A</v>
      </c>
      <c r="L65" s="143" t="e">
        <f>VLOOKUP($C65,'3D STD'!$C$9:$H$138,5,FALSE)</f>
        <v>#N/A</v>
      </c>
      <c r="M65" s="143" t="e">
        <f>VLOOKUP($C65,'3D STD'!$C$9:$H$138,6,FALSE)</f>
        <v>#N/A</v>
      </c>
    </row>
    <row r="66" spans="1:13">
      <c r="A66" s="33" t="s">
        <v>600</v>
      </c>
      <c r="B66" s="147" t="s">
        <v>334</v>
      </c>
      <c r="C66" s="32"/>
      <c r="D66" s="14"/>
      <c r="E66" s="14"/>
      <c r="F66" s="14"/>
      <c r="G66" s="14"/>
      <c r="H66" s="14"/>
      <c r="I66" s="14"/>
      <c r="J66" s="143" t="e">
        <f>VLOOKUP($C66,'3D STD'!$C$9:$H$138,3,FALSE)</f>
        <v>#N/A</v>
      </c>
      <c r="K66" s="143" t="e">
        <f>VLOOKUP($C66,'3D STD'!$C$9:$H$138,4,FALSE)</f>
        <v>#N/A</v>
      </c>
      <c r="L66" s="143" t="e">
        <f>VLOOKUP($C66,'3D STD'!$C$9:$H$138,5,FALSE)</f>
        <v>#N/A</v>
      </c>
      <c r="M66" s="143" t="e">
        <f>VLOOKUP($C66,'3D STD'!$C$9:$H$138,6,FALSE)</f>
        <v>#N/A</v>
      </c>
    </row>
    <row r="67" spans="1:13">
      <c r="A67" s="33" t="s">
        <v>601</v>
      </c>
      <c r="B67" s="147" t="s">
        <v>335</v>
      </c>
      <c r="C67" s="32" t="s">
        <v>275</v>
      </c>
      <c r="D67" s="14">
        <v>200</v>
      </c>
      <c r="E67" s="14"/>
      <c r="F67" s="14"/>
      <c r="G67" s="14"/>
      <c r="H67" s="14"/>
      <c r="I67" s="14"/>
      <c r="J67" s="143">
        <f>VLOOKUP($C67,'3D STD'!$C$9:$H$138,3,FALSE)</f>
        <v>172.8</v>
      </c>
      <c r="K67" s="143">
        <f>VLOOKUP($C67,'3D STD'!$C$9:$H$138,4,FALSE)</f>
        <v>153.60000000000002</v>
      </c>
      <c r="L67" s="143">
        <f>VLOOKUP($C67,'3D STD'!$C$9:$H$138,5,FALSE)</f>
        <v>134.39999999999998</v>
      </c>
      <c r="M67" s="143">
        <f>VLOOKUP($C67,'3D STD'!$C$9:$H$138,6,FALSE)</f>
        <v>96</v>
      </c>
    </row>
    <row r="68" spans="1:13">
      <c r="A68" s="33" t="s">
        <v>602</v>
      </c>
      <c r="B68" s="147" t="s">
        <v>336</v>
      </c>
      <c r="C68" s="32"/>
      <c r="D68" s="14"/>
      <c r="E68" s="14"/>
      <c r="F68" s="14"/>
      <c r="G68" s="14"/>
      <c r="H68" s="14"/>
      <c r="I68" s="14"/>
      <c r="J68" s="143" t="e">
        <f>VLOOKUP($C68,'3D STD'!$C$9:$H$138,3,FALSE)</f>
        <v>#N/A</v>
      </c>
      <c r="K68" s="143" t="e">
        <f>VLOOKUP($C68,'3D STD'!$C$9:$H$138,4,FALSE)</f>
        <v>#N/A</v>
      </c>
      <c r="L68" s="143" t="e">
        <f>VLOOKUP($C68,'3D STD'!$C$9:$H$138,5,FALSE)</f>
        <v>#N/A</v>
      </c>
      <c r="M68" s="143" t="e">
        <f>VLOOKUP($C68,'3D STD'!$C$9:$H$138,6,FALSE)</f>
        <v>#N/A</v>
      </c>
    </row>
    <row r="69" spans="1:13">
      <c r="A69" s="33" t="s">
        <v>603</v>
      </c>
      <c r="B69" s="147" t="s">
        <v>337</v>
      </c>
      <c r="C69" s="32"/>
      <c r="D69" s="14"/>
      <c r="E69" s="14"/>
      <c r="F69" s="14"/>
      <c r="G69" s="14"/>
      <c r="H69" s="14"/>
      <c r="I69" s="14"/>
      <c r="J69" s="143" t="e">
        <f>VLOOKUP($C69,'3D STD'!$C$9:$H$138,3,FALSE)</f>
        <v>#N/A</v>
      </c>
      <c r="K69" s="143" t="e">
        <f>VLOOKUP($C69,'3D STD'!$C$9:$H$138,4,FALSE)</f>
        <v>#N/A</v>
      </c>
      <c r="L69" s="143" t="e">
        <f>VLOOKUP($C69,'3D STD'!$C$9:$H$138,5,FALSE)</f>
        <v>#N/A</v>
      </c>
      <c r="M69" s="143" t="e">
        <f>VLOOKUP($C69,'3D STD'!$C$9:$H$138,6,FALSE)</f>
        <v>#N/A</v>
      </c>
    </row>
    <row r="70" spans="1:13">
      <c r="A70" s="33" t="s">
        <v>604</v>
      </c>
      <c r="B70" s="147" t="s">
        <v>111</v>
      </c>
      <c r="C70" s="32"/>
      <c r="D70" s="14"/>
      <c r="E70" s="14"/>
      <c r="F70" s="14"/>
      <c r="G70" s="14"/>
      <c r="H70" s="14"/>
      <c r="I70" s="14"/>
      <c r="J70" s="143" t="e">
        <f>VLOOKUP($C70,'3D STD'!$C$9:$H$138,3,FALSE)</f>
        <v>#N/A</v>
      </c>
      <c r="K70" s="143" t="e">
        <f>VLOOKUP($C70,'3D STD'!$C$9:$H$138,4,FALSE)</f>
        <v>#N/A</v>
      </c>
      <c r="L70" s="143" t="e">
        <f>VLOOKUP($C70,'3D STD'!$C$9:$H$138,5,FALSE)</f>
        <v>#N/A</v>
      </c>
      <c r="M70" s="143" t="e">
        <f>VLOOKUP($C70,'3D STD'!$C$9:$H$138,6,FALSE)</f>
        <v>#N/A</v>
      </c>
    </row>
    <row r="71" spans="1:13">
      <c r="A71" s="33" t="s">
        <v>605</v>
      </c>
      <c r="B71" s="147" t="s">
        <v>338</v>
      </c>
      <c r="C71" s="32"/>
      <c r="D71" s="14"/>
      <c r="E71" s="14"/>
      <c r="F71" s="14"/>
      <c r="G71" s="14"/>
      <c r="H71" s="14"/>
      <c r="I71" s="14"/>
      <c r="J71" s="143" t="e">
        <f>VLOOKUP($C71,'3D STD'!$C$9:$H$138,3,FALSE)</f>
        <v>#N/A</v>
      </c>
      <c r="K71" s="143" t="e">
        <f>VLOOKUP($C71,'3D STD'!$C$9:$H$138,4,FALSE)</f>
        <v>#N/A</v>
      </c>
      <c r="L71" s="143" t="e">
        <f>VLOOKUP($C71,'3D STD'!$C$9:$H$138,5,FALSE)</f>
        <v>#N/A</v>
      </c>
      <c r="M71" s="143" t="e">
        <f>VLOOKUP($C71,'3D STD'!$C$9:$H$138,6,FALSE)</f>
        <v>#N/A</v>
      </c>
    </row>
    <row r="72" spans="1:13">
      <c r="A72" s="33" t="s">
        <v>606</v>
      </c>
      <c r="B72" s="147" t="s">
        <v>339</v>
      </c>
      <c r="C72" s="32"/>
      <c r="D72" s="14"/>
      <c r="E72" s="14"/>
      <c r="F72" s="14"/>
      <c r="G72" s="14"/>
      <c r="H72" s="14"/>
      <c r="I72" s="14"/>
      <c r="J72" s="143" t="e">
        <f>VLOOKUP($C72,'3D STD'!$C$9:$H$138,3,FALSE)</f>
        <v>#N/A</v>
      </c>
      <c r="K72" s="143" t="e">
        <f>VLOOKUP($C72,'3D STD'!$C$9:$H$138,4,FALSE)</f>
        <v>#N/A</v>
      </c>
      <c r="L72" s="143" t="e">
        <f>VLOOKUP($C72,'3D STD'!$C$9:$H$138,5,FALSE)</f>
        <v>#N/A</v>
      </c>
      <c r="M72" s="143" t="e">
        <f>VLOOKUP($C72,'3D STD'!$C$9:$H$138,6,FALSE)</f>
        <v>#N/A</v>
      </c>
    </row>
    <row r="73" spans="1:13">
      <c r="A73" s="33" t="s">
        <v>607</v>
      </c>
      <c r="B73" s="147" t="s">
        <v>340</v>
      </c>
      <c r="C73" s="32"/>
      <c r="D73" s="14"/>
      <c r="E73" s="14"/>
      <c r="F73" s="14"/>
      <c r="G73" s="14"/>
      <c r="H73" s="14"/>
      <c r="I73" s="14"/>
      <c r="J73" s="143" t="e">
        <f>VLOOKUP($C73,'3D STD'!$C$9:$H$138,3,FALSE)</f>
        <v>#N/A</v>
      </c>
      <c r="K73" s="143" t="e">
        <f>VLOOKUP($C73,'3D STD'!$C$9:$H$138,4,FALSE)</f>
        <v>#N/A</v>
      </c>
      <c r="L73" s="143" t="e">
        <f>VLOOKUP($C73,'3D STD'!$C$9:$H$138,5,FALSE)</f>
        <v>#N/A</v>
      </c>
      <c r="M73" s="143" t="e">
        <f>VLOOKUP($C73,'3D STD'!$C$9:$H$138,6,FALSE)</f>
        <v>#N/A</v>
      </c>
    </row>
    <row r="74" spans="1:13">
      <c r="A74" s="33" t="s">
        <v>608</v>
      </c>
      <c r="B74" s="147" t="s">
        <v>341</v>
      </c>
      <c r="C74" s="32"/>
      <c r="D74" s="14"/>
      <c r="E74" s="14"/>
      <c r="F74" s="14"/>
      <c r="G74" s="14"/>
      <c r="H74" s="14"/>
      <c r="I74" s="14"/>
      <c r="J74" s="143" t="e">
        <f>VLOOKUP($C74,'3D STD'!$C$9:$H$138,3,FALSE)</f>
        <v>#N/A</v>
      </c>
      <c r="K74" s="143" t="e">
        <f>VLOOKUP($C74,'3D STD'!$C$9:$H$138,4,FALSE)</f>
        <v>#N/A</v>
      </c>
      <c r="L74" s="143" t="e">
        <f>VLOOKUP($C74,'3D STD'!$C$9:$H$138,5,FALSE)</f>
        <v>#N/A</v>
      </c>
      <c r="M74" s="143" t="e">
        <f>VLOOKUP($C74,'3D STD'!$C$9:$H$138,6,FALSE)</f>
        <v>#N/A</v>
      </c>
    </row>
    <row r="75" spans="1:13">
      <c r="A75" s="33" t="s">
        <v>609</v>
      </c>
      <c r="B75" s="147" t="s">
        <v>56</v>
      </c>
      <c r="C75" s="32"/>
      <c r="D75" s="14"/>
      <c r="E75" s="14"/>
      <c r="F75" s="14"/>
      <c r="G75" s="14"/>
      <c r="H75" s="14"/>
      <c r="I75" s="14"/>
      <c r="J75" s="143" t="e">
        <f>VLOOKUP($C75,'3D STD'!$C$9:$H$138,3,FALSE)</f>
        <v>#N/A</v>
      </c>
      <c r="K75" s="143" t="e">
        <f>VLOOKUP($C75,'3D STD'!$C$9:$H$138,4,FALSE)</f>
        <v>#N/A</v>
      </c>
      <c r="L75" s="143" t="e">
        <f>VLOOKUP($C75,'3D STD'!$C$9:$H$138,5,FALSE)</f>
        <v>#N/A</v>
      </c>
      <c r="M75" s="143" t="e">
        <f>VLOOKUP($C75,'3D STD'!$C$9:$H$138,6,FALSE)</f>
        <v>#N/A</v>
      </c>
    </row>
    <row r="76" spans="1:13">
      <c r="A76" s="33" t="s">
        <v>610</v>
      </c>
      <c r="B76" s="147" t="s">
        <v>125</v>
      </c>
      <c r="C76" s="32"/>
      <c r="D76" s="14"/>
      <c r="E76" s="14"/>
      <c r="F76" s="14"/>
      <c r="G76" s="14"/>
      <c r="H76" s="14"/>
      <c r="I76" s="14"/>
      <c r="J76" s="143" t="e">
        <f>VLOOKUP($C76,'3D STD'!$C$9:$H$138,3,FALSE)</f>
        <v>#N/A</v>
      </c>
      <c r="K76" s="143" t="e">
        <f>VLOOKUP($C76,'3D STD'!$C$9:$H$138,4,FALSE)</f>
        <v>#N/A</v>
      </c>
      <c r="L76" s="143" t="e">
        <f>VLOOKUP($C76,'3D STD'!$C$9:$H$138,5,FALSE)</f>
        <v>#N/A</v>
      </c>
      <c r="M76" s="143" t="e">
        <f>VLOOKUP($C76,'3D STD'!$C$9:$H$138,6,FALSE)</f>
        <v>#N/A</v>
      </c>
    </row>
    <row r="77" spans="1:13">
      <c r="A77" s="33" t="s">
        <v>611</v>
      </c>
      <c r="B77" s="147" t="s">
        <v>165</v>
      </c>
      <c r="C77" s="32" t="s">
        <v>92</v>
      </c>
      <c r="D77" s="14"/>
      <c r="E77" s="14"/>
      <c r="F77" s="14"/>
      <c r="G77" s="14"/>
      <c r="H77" s="14"/>
      <c r="I77" s="14"/>
      <c r="J77" s="143">
        <f>VLOOKUP($C77,'3D STD'!$C$9:$H$138,3,FALSE)</f>
        <v>245.70000000000002</v>
      </c>
      <c r="K77" s="143">
        <f>VLOOKUP($C77,'3D STD'!$C$9:$H$138,4,FALSE)</f>
        <v>218.4</v>
      </c>
      <c r="L77" s="143">
        <f>VLOOKUP($C77,'3D STD'!$C$9:$H$138,5,FALSE)</f>
        <v>191.1</v>
      </c>
      <c r="M77" s="143">
        <f>VLOOKUP($C77,'3D STD'!$C$9:$H$138,6,FALSE)</f>
        <v>136.5</v>
      </c>
    </row>
    <row r="78" spans="1:13">
      <c r="A78" s="33" t="s">
        <v>612</v>
      </c>
      <c r="B78" s="147" t="s">
        <v>169</v>
      </c>
      <c r="C78" s="32" t="s">
        <v>91</v>
      </c>
      <c r="D78" s="14"/>
      <c r="E78" s="14"/>
      <c r="F78" s="14"/>
      <c r="G78" s="14"/>
      <c r="H78" s="14"/>
      <c r="I78" s="14"/>
      <c r="J78" s="143">
        <f>VLOOKUP($C78,'3D STD'!$C$9:$H$138,3,FALSE)</f>
        <v>471.6</v>
      </c>
      <c r="K78" s="143">
        <f>VLOOKUP($C78,'3D STD'!$C$9:$H$138,4,FALSE)</f>
        <v>419.20000000000005</v>
      </c>
      <c r="L78" s="143">
        <f>VLOOKUP($C78,'3D STD'!$C$9:$H$138,5,FALSE)</f>
        <v>366.79999999999995</v>
      </c>
      <c r="M78" s="143">
        <f>VLOOKUP($C78,'3D STD'!$C$9:$H$138,6,FALSE)</f>
        <v>262</v>
      </c>
    </row>
    <row r="79" spans="1:13">
      <c r="A79" s="33" t="s">
        <v>613</v>
      </c>
      <c r="B79" s="147" t="s">
        <v>65</v>
      </c>
      <c r="C79" s="32"/>
      <c r="D79" s="14"/>
      <c r="E79" s="14"/>
      <c r="F79" s="14"/>
      <c r="G79" s="14"/>
      <c r="H79" s="14"/>
      <c r="I79" s="14"/>
      <c r="J79" s="143" t="e">
        <f>VLOOKUP($C79,'3D STD'!$C$9:$H$138,3,FALSE)</f>
        <v>#N/A</v>
      </c>
      <c r="K79" s="143" t="e">
        <f>VLOOKUP($C79,'3D STD'!$C$9:$H$138,4,FALSE)</f>
        <v>#N/A</v>
      </c>
      <c r="L79" s="143" t="e">
        <f>VLOOKUP($C79,'3D STD'!$C$9:$H$138,5,FALSE)</f>
        <v>#N/A</v>
      </c>
      <c r="M79" s="143" t="e">
        <f>VLOOKUP($C79,'3D STD'!$C$9:$H$138,6,FALSE)</f>
        <v>#N/A</v>
      </c>
    </row>
    <row r="80" spans="1:13">
      <c r="A80" s="33" t="s">
        <v>614</v>
      </c>
      <c r="B80" s="147" t="s">
        <v>342</v>
      </c>
      <c r="C80" s="32"/>
      <c r="D80" s="14"/>
      <c r="E80" s="14"/>
      <c r="F80" s="14"/>
      <c r="G80" s="14"/>
      <c r="H80" s="14"/>
      <c r="I80" s="14"/>
      <c r="J80" s="143" t="e">
        <f>VLOOKUP($C80,'3D STD'!$C$9:$H$138,3,FALSE)</f>
        <v>#N/A</v>
      </c>
      <c r="K80" s="143" t="e">
        <f>VLOOKUP($C80,'3D STD'!$C$9:$H$138,4,FALSE)</f>
        <v>#N/A</v>
      </c>
      <c r="L80" s="143" t="e">
        <f>VLOOKUP($C80,'3D STD'!$C$9:$H$138,5,FALSE)</f>
        <v>#N/A</v>
      </c>
      <c r="M80" s="143" t="e">
        <f>VLOOKUP($C80,'3D STD'!$C$9:$H$138,6,FALSE)</f>
        <v>#N/A</v>
      </c>
    </row>
    <row r="81" spans="1:13">
      <c r="A81" s="33" t="s">
        <v>615</v>
      </c>
      <c r="B81" s="147" t="s">
        <v>343</v>
      </c>
      <c r="C81" s="32"/>
      <c r="D81" s="14"/>
      <c r="E81" s="14"/>
      <c r="F81" s="14"/>
      <c r="G81" s="14"/>
      <c r="H81" s="14"/>
      <c r="I81" s="14"/>
      <c r="J81" s="143" t="e">
        <f>VLOOKUP($C81,'3D STD'!$C$9:$H$138,3,FALSE)</f>
        <v>#N/A</v>
      </c>
      <c r="K81" s="143" t="e">
        <f>VLOOKUP($C81,'3D STD'!$C$9:$H$138,4,FALSE)</f>
        <v>#N/A</v>
      </c>
      <c r="L81" s="143" t="e">
        <f>VLOOKUP($C81,'3D STD'!$C$9:$H$138,5,FALSE)</f>
        <v>#N/A</v>
      </c>
      <c r="M81" s="143" t="e">
        <f>VLOOKUP($C81,'3D STD'!$C$9:$H$138,6,FALSE)</f>
        <v>#N/A</v>
      </c>
    </row>
    <row r="82" spans="1:13">
      <c r="A82" s="33" t="s">
        <v>616</v>
      </c>
      <c r="B82" s="147" t="s">
        <v>344</v>
      </c>
      <c r="C82" s="32"/>
      <c r="D82" s="14"/>
      <c r="E82" s="14"/>
      <c r="F82" s="14"/>
      <c r="G82" s="14"/>
      <c r="H82" s="14"/>
      <c r="I82" s="14"/>
      <c r="J82" s="143" t="e">
        <f>VLOOKUP($C82,'3D STD'!$C$9:$H$138,3,FALSE)</f>
        <v>#N/A</v>
      </c>
      <c r="K82" s="143" t="e">
        <f>VLOOKUP($C82,'3D STD'!$C$9:$H$138,4,FALSE)</f>
        <v>#N/A</v>
      </c>
      <c r="L82" s="143" t="e">
        <f>VLOOKUP($C82,'3D STD'!$C$9:$H$138,5,FALSE)</f>
        <v>#N/A</v>
      </c>
      <c r="M82" s="143" t="e">
        <f>VLOOKUP($C82,'3D STD'!$C$9:$H$138,6,FALSE)</f>
        <v>#N/A</v>
      </c>
    </row>
    <row r="83" spans="1:13">
      <c r="A83" s="33" t="s">
        <v>617</v>
      </c>
      <c r="B83" s="147" t="s">
        <v>345</v>
      </c>
      <c r="C83" s="32"/>
      <c r="D83" s="14"/>
      <c r="E83" s="14"/>
      <c r="F83" s="14"/>
      <c r="G83" s="14"/>
      <c r="H83" s="14"/>
      <c r="I83" s="14"/>
      <c r="J83" s="143" t="e">
        <f>VLOOKUP($C83,'3D STD'!$C$9:$H$138,3,FALSE)</f>
        <v>#N/A</v>
      </c>
      <c r="K83" s="143" t="e">
        <f>VLOOKUP($C83,'3D STD'!$C$9:$H$138,4,FALSE)</f>
        <v>#N/A</v>
      </c>
      <c r="L83" s="143" t="e">
        <f>VLOOKUP($C83,'3D STD'!$C$9:$H$138,5,FALSE)</f>
        <v>#N/A</v>
      </c>
      <c r="M83" s="143" t="e">
        <f>VLOOKUP($C83,'3D STD'!$C$9:$H$138,6,FALSE)</f>
        <v>#N/A</v>
      </c>
    </row>
    <row r="84" spans="1:13">
      <c r="A84" s="33" t="s">
        <v>618</v>
      </c>
      <c r="B84" s="147" t="s">
        <v>346</v>
      </c>
      <c r="C84" s="32"/>
      <c r="D84" s="14"/>
      <c r="E84" s="14"/>
      <c r="F84" s="14"/>
      <c r="G84" s="14"/>
      <c r="H84" s="14"/>
      <c r="I84" s="14"/>
      <c r="J84" s="143" t="e">
        <f>VLOOKUP($C84,'3D STD'!$C$9:$H$138,3,FALSE)</f>
        <v>#N/A</v>
      </c>
      <c r="K84" s="143" t="e">
        <f>VLOOKUP($C84,'3D STD'!$C$9:$H$138,4,FALSE)</f>
        <v>#N/A</v>
      </c>
      <c r="L84" s="143" t="e">
        <f>VLOOKUP($C84,'3D STD'!$C$9:$H$138,5,FALSE)</f>
        <v>#N/A</v>
      </c>
      <c r="M84" s="143" t="e">
        <f>VLOOKUP($C84,'3D STD'!$C$9:$H$138,6,FALSE)</f>
        <v>#N/A</v>
      </c>
    </row>
    <row r="85" spans="1:13">
      <c r="A85" s="33" t="s">
        <v>619</v>
      </c>
      <c r="B85" s="147" t="s">
        <v>347</v>
      </c>
      <c r="C85" s="32"/>
      <c r="D85" s="14"/>
      <c r="E85" s="14"/>
      <c r="F85" s="14"/>
      <c r="G85" s="14"/>
      <c r="H85" s="14"/>
      <c r="I85" s="14"/>
      <c r="J85" s="143" t="e">
        <f>VLOOKUP($C85,'3D STD'!$C$9:$H$138,3,FALSE)</f>
        <v>#N/A</v>
      </c>
      <c r="K85" s="143" t="e">
        <f>VLOOKUP($C85,'3D STD'!$C$9:$H$138,4,FALSE)</f>
        <v>#N/A</v>
      </c>
      <c r="L85" s="143" t="e">
        <f>VLOOKUP($C85,'3D STD'!$C$9:$H$138,5,FALSE)</f>
        <v>#N/A</v>
      </c>
      <c r="M85" s="143" t="e">
        <f>VLOOKUP($C85,'3D STD'!$C$9:$H$138,6,FALSE)</f>
        <v>#N/A</v>
      </c>
    </row>
    <row r="86" spans="1:13">
      <c r="A86" s="33" t="s">
        <v>620</v>
      </c>
      <c r="B86" s="147" t="s">
        <v>348</v>
      </c>
      <c r="C86" s="32" t="s">
        <v>50</v>
      </c>
      <c r="D86" s="14">
        <v>135</v>
      </c>
      <c r="E86" s="14"/>
      <c r="F86" s="14"/>
      <c r="G86" s="14"/>
      <c r="H86" s="14"/>
      <c r="I86" s="14"/>
      <c r="J86" s="143">
        <f>VLOOKUP($C86,'3D STD'!$C$9:$H$138,3,FALSE)</f>
        <v>144.9</v>
      </c>
      <c r="K86" s="143">
        <f>VLOOKUP($C86,'3D STD'!$C$9:$H$138,4,FALSE)</f>
        <v>128.80000000000001</v>
      </c>
      <c r="L86" s="143">
        <f>VLOOKUP($C86,'3D STD'!$C$9:$H$138,5,FALSE)</f>
        <v>112.69999999999999</v>
      </c>
      <c r="M86" s="143">
        <f>VLOOKUP($C86,'3D STD'!$C$9:$H$138,6,FALSE)</f>
        <v>80.5</v>
      </c>
    </row>
    <row r="87" spans="1:13">
      <c r="A87" s="33" t="s">
        <v>621</v>
      </c>
      <c r="B87" s="147" t="s">
        <v>349</v>
      </c>
      <c r="C87" s="32"/>
      <c r="D87" s="14"/>
      <c r="E87" s="14"/>
      <c r="F87" s="14"/>
      <c r="G87" s="14"/>
      <c r="H87" s="14"/>
      <c r="I87" s="14"/>
      <c r="J87" s="143" t="e">
        <f>VLOOKUP($C87,'3D STD'!$C$9:$H$138,3,FALSE)</f>
        <v>#N/A</v>
      </c>
      <c r="K87" s="143" t="e">
        <f>VLOOKUP($C87,'3D STD'!$C$9:$H$138,4,FALSE)</f>
        <v>#N/A</v>
      </c>
      <c r="L87" s="143" t="e">
        <f>VLOOKUP($C87,'3D STD'!$C$9:$H$138,5,FALSE)</f>
        <v>#N/A</v>
      </c>
      <c r="M87" s="143" t="e">
        <f>VLOOKUP($C87,'3D STD'!$C$9:$H$138,6,FALSE)</f>
        <v>#N/A</v>
      </c>
    </row>
    <row r="88" spans="1:13">
      <c r="A88" s="33" t="s">
        <v>622</v>
      </c>
      <c r="B88" s="147" t="s">
        <v>350</v>
      </c>
      <c r="C88" s="32"/>
      <c r="D88" s="14"/>
      <c r="E88" s="14"/>
      <c r="F88" s="14"/>
      <c r="G88" s="14"/>
      <c r="H88" s="14"/>
      <c r="I88" s="14"/>
      <c r="J88" s="143" t="e">
        <f>VLOOKUP($C88,'3D STD'!$C$9:$H$138,3,FALSE)</f>
        <v>#N/A</v>
      </c>
      <c r="K88" s="143" t="e">
        <f>VLOOKUP($C88,'3D STD'!$C$9:$H$138,4,FALSE)</f>
        <v>#N/A</v>
      </c>
      <c r="L88" s="143" t="e">
        <f>VLOOKUP($C88,'3D STD'!$C$9:$H$138,5,FALSE)</f>
        <v>#N/A</v>
      </c>
      <c r="M88" s="143" t="e">
        <f>VLOOKUP($C88,'3D STD'!$C$9:$H$138,6,FALSE)</f>
        <v>#N/A</v>
      </c>
    </row>
    <row r="89" spans="1:13">
      <c r="A89" s="33" t="s">
        <v>623</v>
      </c>
      <c r="B89" s="147" t="s">
        <v>107</v>
      </c>
      <c r="C89" s="32"/>
      <c r="D89" s="14"/>
      <c r="E89" s="14"/>
      <c r="F89" s="14"/>
      <c r="G89" s="14"/>
      <c r="H89" s="14"/>
      <c r="I89" s="14"/>
      <c r="J89" s="143" t="e">
        <f>VLOOKUP($C89,'3D STD'!$C$9:$H$138,3,FALSE)</f>
        <v>#N/A</v>
      </c>
      <c r="K89" s="143" t="e">
        <f>VLOOKUP($C89,'3D STD'!$C$9:$H$138,4,FALSE)</f>
        <v>#N/A</v>
      </c>
      <c r="L89" s="143" t="e">
        <f>VLOOKUP($C89,'3D STD'!$C$9:$H$138,5,FALSE)</f>
        <v>#N/A</v>
      </c>
      <c r="M89" s="143" t="e">
        <f>VLOOKUP($C89,'3D STD'!$C$9:$H$138,6,FALSE)</f>
        <v>#N/A</v>
      </c>
    </row>
    <row r="90" spans="1:13">
      <c r="A90" s="33" t="s">
        <v>624</v>
      </c>
      <c r="B90" s="147" t="s">
        <v>351</v>
      </c>
      <c r="C90" s="32"/>
      <c r="D90" s="14"/>
      <c r="E90" s="14"/>
      <c r="F90" s="14"/>
      <c r="G90" s="14"/>
      <c r="H90" s="14"/>
      <c r="I90" s="14"/>
      <c r="J90" s="143" t="e">
        <f>VLOOKUP($C90,'3D STD'!$C$9:$H$138,3,FALSE)</f>
        <v>#N/A</v>
      </c>
      <c r="K90" s="143" t="e">
        <f>VLOOKUP($C90,'3D STD'!$C$9:$H$138,4,FALSE)</f>
        <v>#N/A</v>
      </c>
      <c r="L90" s="143" t="e">
        <f>VLOOKUP($C90,'3D STD'!$C$9:$H$138,5,FALSE)</f>
        <v>#N/A</v>
      </c>
      <c r="M90" s="143" t="e">
        <f>VLOOKUP($C90,'3D STD'!$C$9:$H$138,6,FALSE)</f>
        <v>#N/A</v>
      </c>
    </row>
    <row r="91" spans="1:13">
      <c r="A91" s="33" t="s">
        <v>625</v>
      </c>
      <c r="B91" s="147" t="s">
        <v>352</v>
      </c>
      <c r="C91" s="32"/>
      <c r="D91" s="14"/>
      <c r="E91" s="14"/>
      <c r="F91" s="14"/>
      <c r="G91" s="14"/>
      <c r="H91" s="14"/>
      <c r="I91" s="14"/>
      <c r="J91" s="143" t="e">
        <f>VLOOKUP($C91,'3D STD'!$C$9:$H$138,3,FALSE)</f>
        <v>#N/A</v>
      </c>
      <c r="K91" s="143" t="e">
        <f>VLOOKUP($C91,'3D STD'!$C$9:$H$138,4,FALSE)</f>
        <v>#N/A</v>
      </c>
      <c r="L91" s="143" t="e">
        <f>VLOOKUP($C91,'3D STD'!$C$9:$H$138,5,FALSE)</f>
        <v>#N/A</v>
      </c>
      <c r="M91" s="143" t="e">
        <f>VLOOKUP($C91,'3D STD'!$C$9:$H$138,6,FALSE)</f>
        <v>#N/A</v>
      </c>
    </row>
    <row r="92" spans="1:13">
      <c r="A92" s="33" t="s">
        <v>626</v>
      </c>
      <c r="B92" s="147" t="s">
        <v>353</v>
      </c>
      <c r="C92" s="32"/>
      <c r="D92" s="14"/>
      <c r="E92" s="14"/>
      <c r="F92" s="14"/>
      <c r="G92" s="14"/>
      <c r="H92" s="14"/>
      <c r="I92" s="14"/>
      <c r="J92" s="143" t="e">
        <f>VLOOKUP($C92,'3D STD'!$C$9:$H$138,3,FALSE)</f>
        <v>#N/A</v>
      </c>
      <c r="K92" s="143" t="e">
        <f>VLOOKUP($C92,'3D STD'!$C$9:$H$138,4,FALSE)</f>
        <v>#N/A</v>
      </c>
      <c r="L92" s="143" t="e">
        <f>VLOOKUP($C92,'3D STD'!$C$9:$H$138,5,FALSE)</f>
        <v>#N/A</v>
      </c>
      <c r="M92" s="143" t="e">
        <f>VLOOKUP($C92,'3D STD'!$C$9:$H$138,6,FALSE)</f>
        <v>#N/A</v>
      </c>
    </row>
    <row r="93" spans="1:13">
      <c r="A93" s="33" t="s">
        <v>627</v>
      </c>
      <c r="B93" s="147" t="s">
        <v>131</v>
      </c>
      <c r="C93" s="32"/>
      <c r="D93" s="14"/>
      <c r="E93" s="14"/>
      <c r="F93" s="14"/>
      <c r="G93" s="14"/>
      <c r="H93" s="14"/>
      <c r="I93" s="14"/>
      <c r="J93" s="143" t="e">
        <f>VLOOKUP($C93,'3D STD'!$C$9:$H$138,3,FALSE)</f>
        <v>#N/A</v>
      </c>
      <c r="K93" s="143" t="e">
        <f>VLOOKUP($C93,'3D STD'!$C$9:$H$138,4,FALSE)</f>
        <v>#N/A</v>
      </c>
      <c r="L93" s="143" t="e">
        <f>VLOOKUP($C93,'3D STD'!$C$9:$H$138,5,FALSE)</f>
        <v>#N/A</v>
      </c>
      <c r="M93" s="143" t="e">
        <f>VLOOKUP($C93,'3D STD'!$C$9:$H$138,6,FALSE)</f>
        <v>#N/A</v>
      </c>
    </row>
    <row r="94" spans="1:13">
      <c r="A94" s="33" t="s">
        <v>628</v>
      </c>
      <c r="B94" s="147" t="s">
        <v>354</v>
      </c>
      <c r="C94" s="32"/>
      <c r="D94" s="14"/>
      <c r="E94" s="14"/>
      <c r="F94" s="14"/>
      <c r="G94" s="14"/>
      <c r="H94" s="14"/>
      <c r="I94" s="14"/>
      <c r="J94" s="143" t="e">
        <f>VLOOKUP($C94,'3D STD'!$C$9:$H$138,3,FALSE)</f>
        <v>#N/A</v>
      </c>
      <c r="K94" s="143" t="e">
        <f>VLOOKUP($C94,'3D STD'!$C$9:$H$138,4,FALSE)</f>
        <v>#N/A</v>
      </c>
      <c r="L94" s="143" t="e">
        <f>VLOOKUP($C94,'3D STD'!$C$9:$H$138,5,FALSE)</f>
        <v>#N/A</v>
      </c>
      <c r="M94" s="143" t="e">
        <f>VLOOKUP($C94,'3D STD'!$C$9:$H$138,6,FALSE)</f>
        <v>#N/A</v>
      </c>
    </row>
    <row r="95" spans="1:13">
      <c r="A95" s="33" t="s">
        <v>629</v>
      </c>
      <c r="B95" s="33" t="s">
        <v>355</v>
      </c>
      <c r="C95" s="32"/>
      <c r="D95" s="14"/>
      <c r="E95" s="14"/>
      <c r="F95" s="14"/>
      <c r="G95" s="14"/>
      <c r="H95" s="14"/>
      <c r="I95" s="14"/>
      <c r="J95" s="143" t="e">
        <f>VLOOKUP($C95,'3D STD'!$C$9:$H$138,3,FALSE)</f>
        <v>#N/A</v>
      </c>
      <c r="K95" s="143" t="e">
        <f>VLOOKUP($C95,'3D STD'!$C$9:$H$138,4,FALSE)</f>
        <v>#N/A</v>
      </c>
      <c r="L95" s="143" t="e">
        <f>VLOOKUP($C95,'3D STD'!$C$9:$H$138,5,FALSE)</f>
        <v>#N/A</v>
      </c>
      <c r="M95" s="143" t="e">
        <f>VLOOKUP($C95,'3D STD'!$C$9:$H$138,6,FALSE)</f>
        <v>#N/A</v>
      </c>
    </row>
    <row r="96" spans="1:13">
      <c r="A96" s="33" t="s">
        <v>630</v>
      </c>
      <c r="B96" s="147" t="s">
        <v>356</v>
      </c>
      <c r="C96" s="32"/>
      <c r="D96" s="14"/>
      <c r="E96" s="14"/>
      <c r="F96" s="14"/>
      <c r="G96" s="14"/>
      <c r="H96" s="14"/>
      <c r="I96" s="14"/>
      <c r="J96" s="143" t="e">
        <f>VLOOKUP($C96,'3D STD'!$C$9:$H$138,3,FALSE)</f>
        <v>#N/A</v>
      </c>
      <c r="K96" s="143" t="e">
        <f>VLOOKUP($C96,'3D STD'!$C$9:$H$138,4,FALSE)</f>
        <v>#N/A</v>
      </c>
      <c r="L96" s="143" t="e">
        <f>VLOOKUP($C96,'3D STD'!$C$9:$H$138,5,FALSE)</f>
        <v>#N/A</v>
      </c>
      <c r="M96" s="143" t="e">
        <f>VLOOKUP($C96,'3D STD'!$C$9:$H$138,6,FALSE)</f>
        <v>#N/A</v>
      </c>
    </row>
    <row r="97" spans="1:13">
      <c r="A97" s="33" t="s">
        <v>631</v>
      </c>
      <c r="B97" s="147" t="s">
        <v>357</v>
      </c>
      <c r="C97" s="32"/>
      <c r="D97" s="14"/>
      <c r="E97" s="14"/>
      <c r="F97" s="14"/>
      <c r="G97" s="14"/>
      <c r="H97" s="14"/>
      <c r="I97" s="14"/>
      <c r="J97" s="143" t="e">
        <f>VLOOKUP($C97,'3D STD'!$C$9:$H$138,3,FALSE)</f>
        <v>#N/A</v>
      </c>
      <c r="K97" s="143" t="e">
        <f>VLOOKUP($C97,'3D STD'!$C$9:$H$138,4,FALSE)</f>
        <v>#N/A</v>
      </c>
      <c r="L97" s="143" t="e">
        <f>VLOOKUP($C97,'3D STD'!$C$9:$H$138,5,FALSE)</f>
        <v>#N/A</v>
      </c>
      <c r="M97" s="143" t="e">
        <f>VLOOKUP($C97,'3D STD'!$C$9:$H$138,6,FALSE)</f>
        <v>#N/A</v>
      </c>
    </row>
    <row r="98" spans="1:13">
      <c r="A98" s="33" t="s">
        <v>632</v>
      </c>
      <c r="B98" s="147" t="s">
        <v>358</v>
      </c>
      <c r="C98" s="32"/>
      <c r="D98" s="14"/>
      <c r="E98" s="14"/>
      <c r="F98" s="14"/>
      <c r="G98" s="14"/>
      <c r="H98" s="14"/>
      <c r="I98" s="14"/>
      <c r="J98" s="143" t="e">
        <f>VLOOKUP($C98,'3D STD'!$C$9:$H$138,3,FALSE)</f>
        <v>#N/A</v>
      </c>
      <c r="K98" s="143" t="e">
        <f>VLOOKUP($C98,'3D STD'!$C$9:$H$138,4,FALSE)</f>
        <v>#N/A</v>
      </c>
      <c r="L98" s="143" t="e">
        <f>VLOOKUP($C98,'3D STD'!$C$9:$H$138,5,FALSE)</f>
        <v>#N/A</v>
      </c>
      <c r="M98" s="143" t="e">
        <f>VLOOKUP($C98,'3D STD'!$C$9:$H$138,6,FALSE)</f>
        <v>#N/A</v>
      </c>
    </row>
    <row r="99" spans="1:13">
      <c r="A99" s="33" t="s">
        <v>633</v>
      </c>
      <c r="B99" s="147" t="s">
        <v>359</v>
      </c>
      <c r="C99" s="32" t="s">
        <v>85</v>
      </c>
      <c r="D99" s="14">
        <v>203</v>
      </c>
      <c r="E99" s="14"/>
      <c r="F99" s="14"/>
      <c r="G99" s="14"/>
      <c r="H99" s="14"/>
      <c r="I99" s="14"/>
      <c r="J99" s="143">
        <f>VLOOKUP($C99,'3D STD'!$C$9:$H$138,3,FALSE)</f>
        <v>270.90000000000003</v>
      </c>
      <c r="K99" s="143">
        <f>VLOOKUP($C99,'3D STD'!$C$9:$H$138,4,FALSE)</f>
        <v>240.8</v>
      </c>
      <c r="L99" s="143">
        <f>VLOOKUP($C99,'3D STD'!$C$9:$H$138,5,FALSE)</f>
        <v>210.7</v>
      </c>
      <c r="M99" s="143">
        <f>VLOOKUP($C99,'3D STD'!$C$9:$H$138,6,FALSE)</f>
        <v>150.5</v>
      </c>
    </row>
    <row r="100" spans="1:13">
      <c r="A100" s="33" t="s">
        <v>634</v>
      </c>
      <c r="B100" s="147" t="s">
        <v>360</v>
      </c>
      <c r="C100" s="32"/>
      <c r="D100" s="14"/>
      <c r="E100" s="14"/>
      <c r="F100" s="14"/>
      <c r="G100" s="14"/>
      <c r="H100" s="14"/>
      <c r="I100" s="14"/>
      <c r="J100" s="143" t="e">
        <f>VLOOKUP($C100,'3D STD'!$C$9:$H$138,3,FALSE)</f>
        <v>#N/A</v>
      </c>
      <c r="K100" s="143" t="e">
        <f>VLOOKUP($C100,'3D STD'!$C$9:$H$138,4,FALSE)</f>
        <v>#N/A</v>
      </c>
      <c r="L100" s="143" t="e">
        <f>VLOOKUP($C100,'3D STD'!$C$9:$H$138,5,FALSE)</f>
        <v>#N/A</v>
      </c>
      <c r="M100" s="143" t="e">
        <f>VLOOKUP($C100,'3D STD'!$C$9:$H$138,6,FALSE)</f>
        <v>#N/A</v>
      </c>
    </row>
    <row r="101" spans="1:13">
      <c r="A101" s="33" t="s">
        <v>635</v>
      </c>
      <c r="B101" s="147" t="s">
        <v>361</v>
      </c>
      <c r="C101" s="32"/>
      <c r="D101" s="14"/>
      <c r="E101" s="14"/>
      <c r="F101" s="14"/>
      <c r="G101" s="14"/>
      <c r="H101" s="14"/>
      <c r="I101" s="14"/>
      <c r="J101" s="143" t="e">
        <f>VLOOKUP($C101,'3D STD'!$C$9:$H$138,3,FALSE)</f>
        <v>#N/A</v>
      </c>
      <c r="K101" s="143" t="e">
        <f>VLOOKUP($C101,'3D STD'!$C$9:$H$138,4,FALSE)</f>
        <v>#N/A</v>
      </c>
      <c r="L101" s="143" t="e">
        <f>VLOOKUP($C101,'3D STD'!$C$9:$H$138,5,FALSE)</f>
        <v>#N/A</v>
      </c>
      <c r="M101" s="143" t="e">
        <f>VLOOKUP($C101,'3D STD'!$C$9:$H$138,6,FALSE)</f>
        <v>#N/A</v>
      </c>
    </row>
    <row r="102" spans="1:13">
      <c r="A102" s="33" t="s">
        <v>636</v>
      </c>
      <c r="B102" s="147" t="s">
        <v>362</v>
      </c>
      <c r="C102" s="32" t="s">
        <v>49</v>
      </c>
      <c r="D102" s="14">
        <v>204</v>
      </c>
      <c r="E102" s="14"/>
      <c r="F102" s="14"/>
      <c r="G102" s="14"/>
      <c r="H102" s="14"/>
      <c r="I102" s="14"/>
      <c r="J102" s="143">
        <f>VLOOKUP($C102,'3D STD'!$C$9:$H$138,3,FALSE)</f>
        <v>196.20000000000002</v>
      </c>
      <c r="K102" s="143">
        <f>VLOOKUP($C102,'3D STD'!$C$9:$H$138,4,FALSE)</f>
        <v>174.4</v>
      </c>
      <c r="L102" s="143">
        <f>VLOOKUP($C102,'3D STD'!$C$9:$H$138,5,FALSE)</f>
        <v>152.6</v>
      </c>
      <c r="M102" s="143">
        <f>VLOOKUP($C102,'3D STD'!$C$9:$H$138,6,FALSE)</f>
        <v>109</v>
      </c>
    </row>
    <row r="103" spans="1:13">
      <c r="A103" s="33" t="s">
        <v>637</v>
      </c>
      <c r="B103" s="33" t="s">
        <v>363</v>
      </c>
      <c r="C103" s="14"/>
      <c r="D103" s="14"/>
      <c r="E103" s="14"/>
      <c r="F103" s="14"/>
      <c r="G103" s="14"/>
      <c r="H103" s="14"/>
      <c r="I103" s="14"/>
      <c r="J103" s="143" t="e">
        <f>VLOOKUP($C103,'3D STD'!$C$9:$H$138,3,FALSE)</f>
        <v>#N/A</v>
      </c>
      <c r="K103" s="143" t="e">
        <f>VLOOKUP($C103,'3D STD'!$C$9:$H$138,4,FALSE)</f>
        <v>#N/A</v>
      </c>
      <c r="L103" s="143" t="e">
        <f>VLOOKUP($C103,'3D STD'!$C$9:$H$138,5,FALSE)</f>
        <v>#N/A</v>
      </c>
      <c r="M103" s="143" t="e">
        <f>VLOOKUP($C103,'3D STD'!$C$9:$H$138,6,FALSE)</f>
        <v>#N/A</v>
      </c>
    </row>
    <row r="104" spans="1:13">
      <c r="A104" s="33" t="s">
        <v>638</v>
      </c>
      <c r="B104" s="33" t="s">
        <v>61</v>
      </c>
      <c r="C104" s="14" t="s">
        <v>214</v>
      </c>
      <c r="D104" s="14"/>
      <c r="E104" s="14"/>
      <c r="F104" s="14"/>
      <c r="G104" s="14"/>
      <c r="H104" s="14"/>
      <c r="I104" s="14"/>
      <c r="J104" s="143">
        <f>VLOOKUP($C104,'3D STD'!$C$9:$H$138,3,FALSE)</f>
        <v>264.60000000000002</v>
      </c>
      <c r="K104" s="143">
        <f>VLOOKUP($C104,'3D STD'!$C$9:$H$138,4,FALSE)</f>
        <v>235.20000000000002</v>
      </c>
      <c r="L104" s="143">
        <f>VLOOKUP($C104,'3D STD'!$C$9:$H$138,5,FALSE)</f>
        <v>205.79999999999998</v>
      </c>
      <c r="M104" s="143">
        <f>VLOOKUP($C104,'3D STD'!$C$9:$H$138,6,FALSE)</f>
        <v>147</v>
      </c>
    </row>
    <row r="105" spans="1:13">
      <c r="A105" s="33" t="s">
        <v>639</v>
      </c>
      <c r="B105" s="33" t="s">
        <v>364</v>
      </c>
      <c r="C105" s="14"/>
      <c r="D105" s="14"/>
      <c r="E105" s="14"/>
      <c r="F105" s="14"/>
      <c r="G105" s="14"/>
      <c r="H105" s="14"/>
      <c r="I105" s="14"/>
      <c r="J105" s="143" t="e">
        <f>VLOOKUP($C105,'3D STD'!$C$9:$H$138,3,FALSE)</f>
        <v>#N/A</v>
      </c>
      <c r="K105" s="143" t="e">
        <f>VLOOKUP($C105,'3D STD'!$C$9:$H$138,4,FALSE)</f>
        <v>#N/A</v>
      </c>
      <c r="L105" s="143" t="e">
        <f>VLOOKUP($C105,'3D STD'!$C$9:$H$138,5,FALSE)</f>
        <v>#N/A</v>
      </c>
      <c r="M105" s="143" t="e">
        <f>VLOOKUP($C105,'3D STD'!$C$9:$H$138,6,FALSE)</f>
        <v>#N/A</v>
      </c>
    </row>
    <row r="106" spans="1:13">
      <c r="A106" s="33" t="s">
        <v>640</v>
      </c>
      <c r="B106" s="33" t="s">
        <v>365</v>
      </c>
      <c r="C106" s="14"/>
      <c r="D106" s="14"/>
      <c r="E106" s="14"/>
      <c r="F106" s="14"/>
      <c r="G106" s="14"/>
      <c r="H106" s="14"/>
      <c r="I106" s="14"/>
      <c r="J106" s="143" t="e">
        <f>VLOOKUP($C106,'3D STD'!$C$9:$H$138,3,FALSE)</f>
        <v>#N/A</v>
      </c>
      <c r="K106" s="143" t="e">
        <f>VLOOKUP($C106,'3D STD'!$C$9:$H$138,4,FALSE)</f>
        <v>#N/A</v>
      </c>
      <c r="L106" s="143" t="e">
        <f>VLOOKUP($C106,'3D STD'!$C$9:$H$138,5,FALSE)</f>
        <v>#N/A</v>
      </c>
      <c r="M106" s="143" t="e">
        <f>VLOOKUP($C106,'3D STD'!$C$9:$H$138,6,FALSE)</f>
        <v>#N/A</v>
      </c>
    </row>
    <row r="107" spans="1:13">
      <c r="A107" s="33" t="s">
        <v>641</v>
      </c>
      <c r="B107" s="33" t="s">
        <v>366</v>
      </c>
      <c r="C107" s="148"/>
      <c r="D107" s="14"/>
      <c r="E107" s="14"/>
      <c r="F107" s="14"/>
      <c r="G107" s="14"/>
      <c r="H107" s="14"/>
      <c r="I107" s="14"/>
      <c r="J107" s="143" t="e">
        <f>VLOOKUP($C107,'3D STD'!$C$9:$H$138,3,FALSE)</f>
        <v>#N/A</v>
      </c>
      <c r="K107" s="143" t="e">
        <f>VLOOKUP($C107,'3D STD'!$C$9:$H$138,4,FALSE)</f>
        <v>#N/A</v>
      </c>
      <c r="L107" s="143" t="e">
        <f>VLOOKUP($C107,'3D STD'!$C$9:$H$138,5,FALSE)</f>
        <v>#N/A</v>
      </c>
      <c r="M107" s="143" t="e">
        <f>VLOOKUP($C107,'3D STD'!$C$9:$H$138,6,FALSE)</f>
        <v>#N/A</v>
      </c>
    </row>
    <row r="108" spans="1:13">
      <c r="A108" s="33" t="s">
        <v>642</v>
      </c>
      <c r="B108" s="33" t="s">
        <v>105</v>
      </c>
      <c r="C108" s="148" t="s">
        <v>248</v>
      </c>
      <c r="D108" s="14"/>
      <c r="E108" s="14"/>
      <c r="F108" s="14"/>
      <c r="G108" s="14"/>
      <c r="H108" s="14"/>
      <c r="I108" s="14"/>
      <c r="J108" s="143">
        <f>VLOOKUP($C108,'3D STD'!$C$9:$H$138,3,FALSE)</f>
        <v>248.4</v>
      </c>
      <c r="K108" s="143">
        <f>VLOOKUP($C108,'3D STD'!$C$9:$H$138,4,FALSE)</f>
        <v>220.8</v>
      </c>
      <c r="L108" s="143">
        <f>VLOOKUP($C108,'3D STD'!$C$9:$H$138,5,FALSE)</f>
        <v>193.2</v>
      </c>
      <c r="M108" s="143">
        <f>VLOOKUP($C108,'3D STD'!$C$9:$H$138,6,FALSE)</f>
        <v>138</v>
      </c>
    </row>
    <row r="109" spans="1:13">
      <c r="A109" s="33" t="s">
        <v>643</v>
      </c>
      <c r="B109" s="33" t="s">
        <v>367</v>
      </c>
      <c r="C109" s="148"/>
      <c r="D109" s="14"/>
      <c r="E109" s="14"/>
      <c r="F109" s="14"/>
      <c r="G109" s="14"/>
      <c r="H109" s="14"/>
      <c r="I109" s="14"/>
      <c r="J109" s="143" t="e">
        <f>VLOOKUP($C109,'3D STD'!$C$9:$H$138,3,FALSE)</f>
        <v>#N/A</v>
      </c>
      <c r="K109" s="143" t="e">
        <f>VLOOKUP($C109,'3D STD'!$C$9:$H$138,4,FALSE)</f>
        <v>#N/A</v>
      </c>
      <c r="L109" s="143" t="e">
        <f>VLOOKUP($C109,'3D STD'!$C$9:$H$138,5,FALSE)</f>
        <v>#N/A</v>
      </c>
      <c r="M109" s="143" t="e">
        <f>VLOOKUP($C109,'3D STD'!$C$9:$H$138,6,FALSE)</f>
        <v>#N/A</v>
      </c>
    </row>
    <row r="110" spans="1:13">
      <c r="A110" s="33" t="s">
        <v>644</v>
      </c>
      <c r="B110" s="33" t="s">
        <v>368</v>
      </c>
      <c r="C110" s="148"/>
      <c r="D110" s="14"/>
      <c r="E110" s="14"/>
      <c r="F110" s="14"/>
      <c r="G110" s="14"/>
      <c r="H110" s="14"/>
      <c r="I110" s="14"/>
      <c r="J110" s="143" t="e">
        <f>VLOOKUP($C110,'3D STD'!$C$9:$H$138,3,FALSE)</f>
        <v>#N/A</v>
      </c>
      <c r="K110" s="143" t="e">
        <f>VLOOKUP($C110,'3D STD'!$C$9:$H$138,4,FALSE)</f>
        <v>#N/A</v>
      </c>
      <c r="L110" s="143" t="e">
        <f>VLOOKUP($C110,'3D STD'!$C$9:$H$138,5,FALSE)</f>
        <v>#N/A</v>
      </c>
      <c r="M110" s="143" t="e">
        <f>VLOOKUP($C110,'3D STD'!$C$9:$H$138,6,FALSE)</f>
        <v>#N/A</v>
      </c>
    </row>
    <row r="111" spans="1:13">
      <c r="A111" s="33" t="s">
        <v>645</v>
      </c>
      <c r="B111" s="33" t="s">
        <v>369</v>
      </c>
      <c r="C111" s="148"/>
      <c r="D111" s="14"/>
      <c r="E111" s="14"/>
      <c r="F111" s="14"/>
      <c r="G111" s="14"/>
      <c r="H111" s="14"/>
      <c r="I111" s="14"/>
      <c r="J111" s="143" t="e">
        <f>VLOOKUP($C111,'3D STD'!$C$9:$H$138,3,FALSE)</f>
        <v>#N/A</v>
      </c>
      <c r="K111" s="143" t="e">
        <f>VLOOKUP($C111,'3D STD'!$C$9:$H$138,4,FALSE)</f>
        <v>#N/A</v>
      </c>
      <c r="L111" s="143" t="e">
        <f>VLOOKUP($C111,'3D STD'!$C$9:$H$138,5,FALSE)</f>
        <v>#N/A</v>
      </c>
      <c r="M111" s="143" t="e">
        <f>VLOOKUP($C111,'3D STD'!$C$9:$H$138,6,FALSE)</f>
        <v>#N/A</v>
      </c>
    </row>
    <row r="112" spans="1:13">
      <c r="A112" s="33" t="s">
        <v>646</v>
      </c>
      <c r="B112" s="33" t="s">
        <v>370</v>
      </c>
      <c r="C112" s="148"/>
      <c r="D112" s="14"/>
      <c r="E112" s="14"/>
      <c r="F112" s="14"/>
      <c r="G112" s="14"/>
      <c r="H112" s="14"/>
      <c r="I112" s="14"/>
      <c r="J112" s="143" t="e">
        <f>VLOOKUP($C112,'3D STD'!$C$9:$H$138,3,FALSE)</f>
        <v>#N/A</v>
      </c>
      <c r="K112" s="143" t="e">
        <f>VLOOKUP($C112,'3D STD'!$C$9:$H$138,4,FALSE)</f>
        <v>#N/A</v>
      </c>
      <c r="L112" s="143" t="e">
        <f>VLOOKUP($C112,'3D STD'!$C$9:$H$138,5,FALSE)</f>
        <v>#N/A</v>
      </c>
      <c r="M112" s="143" t="e">
        <f>VLOOKUP($C112,'3D STD'!$C$9:$H$138,6,FALSE)</f>
        <v>#N/A</v>
      </c>
    </row>
    <row r="113" spans="1:13">
      <c r="A113" s="33" t="s">
        <v>647</v>
      </c>
      <c r="B113" s="33" t="s">
        <v>371</v>
      </c>
      <c r="C113" s="148"/>
      <c r="D113" s="14"/>
      <c r="E113" s="14"/>
      <c r="F113" s="14"/>
      <c r="G113" s="14"/>
      <c r="H113" s="14"/>
      <c r="I113" s="14"/>
      <c r="J113" s="143" t="e">
        <f>VLOOKUP($C113,'3D STD'!$C$9:$H$138,3,FALSE)</f>
        <v>#N/A</v>
      </c>
      <c r="K113" s="143" t="e">
        <f>VLOOKUP($C113,'3D STD'!$C$9:$H$138,4,FALSE)</f>
        <v>#N/A</v>
      </c>
      <c r="L113" s="143" t="e">
        <f>VLOOKUP($C113,'3D STD'!$C$9:$H$138,5,FALSE)</f>
        <v>#N/A</v>
      </c>
      <c r="M113" s="143" t="e">
        <f>VLOOKUP($C113,'3D STD'!$C$9:$H$138,6,FALSE)</f>
        <v>#N/A</v>
      </c>
    </row>
    <row r="114" spans="1:13">
      <c r="A114" s="33" t="s">
        <v>648</v>
      </c>
      <c r="B114" s="33" t="s">
        <v>372</v>
      </c>
      <c r="C114" s="32"/>
      <c r="D114" s="14"/>
      <c r="E114" s="14"/>
      <c r="F114" s="14"/>
      <c r="G114" s="14"/>
      <c r="H114" s="14"/>
      <c r="I114" s="14"/>
      <c r="J114" s="143" t="e">
        <f>VLOOKUP($C114,'3D STD'!$C$9:$H$138,3,FALSE)</f>
        <v>#N/A</v>
      </c>
      <c r="K114" s="143" t="e">
        <f>VLOOKUP($C114,'3D STD'!$C$9:$H$138,4,FALSE)</f>
        <v>#N/A</v>
      </c>
      <c r="L114" s="143" t="e">
        <f>VLOOKUP($C114,'3D STD'!$C$9:$H$138,5,FALSE)</f>
        <v>#N/A</v>
      </c>
      <c r="M114" s="143" t="e">
        <f>VLOOKUP($C114,'3D STD'!$C$9:$H$138,6,FALSE)</f>
        <v>#N/A</v>
      </c>
    </row>
    <row r="115" spans="1:13">
      <c r="A115" s="33" t="s">
        <v>649</v>
      </c>
      <c r="B115" s="33" t="s">
        <v>373</v>
      </c>
      <c r="C115" s="32"/>
      <c r="D115" s="14"/>
      <c r="E115" s="14"/>
      <c r="F115" s="14"/>
      <c r="G115" s="14"/>
      <c r="H115" s="14"/>
      <c r="I115" s="14"/>
      <c r="J115" s="143" t="e">
        <f>VLOOKUP($C115,'3D STD'!$C$9:$H$138,3,FALSE)</f>
        <v>#N/A</v>
      </c>
      <c r="K115" s="143" t="e">
        <f>VLOOKUP($C115,'3D STD'!$C$9:$H$138,4,FALSE)</f>
        <v>#N/A</v>
      </c>
      <c r="L115" s="143" t="e">
        <f>VLOOKUP($C115,'3D STD'!$C$9:$H$138,5,FALSE)</f>
        <v>#N/A</v>
      </c>
      <c r="M115" s="143" t="e">
        <f>VLOOKUP($C115,'3D STD'!$C$9:$H$138,6,FALSE)</f>
        <v>#N/A</v>
      </c>
    </row>
    <row r="116" spans="1:13">
      <c r="A116" s="33" t="s">
        <v>650</v>
      </c>
      <c r="B116" s="33" t="s">
        <v>374</v>
      </c>
      <c r="C116" s="32"/>
      <c r="D116" s="14"/>
      <c r="E116" s="14"/>
      <c r="F116" s="14"/>
      <c r="G116" s="14"/>
      <c r="H116" s="14"/>
      <c r="I116" s="14"/>
      <c r="J116" s="143" t="e">
        <f>VLOOKUP($C116,'3D STD'!$C$9:$H$138,3,FALSE)</f>
        <v>#N/A</v>
      </c>
      <c r="K116" s="143" t="e">
        <f>VLOOKUP($C116,'3D STD'!$C$9:$H$138,4,FALSE)</f>
        <v>#N/A</v>
      </c>
      <c r="L116" s="143" t="e">
        <f>VLOOKUP($C116,'3D STD'!$C$9:$H$138,5,FALSE)</f>
        <v>#N/A</v>
      </c>
      <c r="M116" s="143" t="e">
        <f>VLOOKUP($C116,'3D STD'!$C$9:$H$138,6,FALSE)</f>
        <v>#N/A</v>
      </c>
    </row>
    <row r="117" spans="1:13">
      <c r="A117" s="33" t="s">
        <v>651</v>
      </c>
      <c r="B117" s="33" t="s">
        <v>375</v>
      </c>
      <c r="C117" s="32"/>
      <c r="D117" s="14"/>
      <c r="E117" s="14"/>
      <c r="F117" s="14"/>
      <c r="G117" s="14"/>
      <c r="H117" s="14"/>
      <c r="I117" s="14"/>
      <c r="J117" s="143" t="e">
        <f>VLOOKUP($C117,'3D STD'!$C$9:$H$138,3,FALSE)</f>
        <v>#N/A</v>
      </c>
      <c r="K117" s="143" t="e">
        <f>VLOOKUP($C117,'3D STD'!$C$9:$H$138,4,FALSE)</f>
        <v>#N/A</v>
      </c>
      <c r="L117" s="143" t="e">
        <f>VLOOKUP($C117,'3D STD'!$C$9:$H$138,5,FALSE)</f>
        <v>#N/A</v>
      </c>
      <c r="M117" s="143" t="e">
        <f>VLOOKUP($C117,'3D STD'!$C$9:$H$138,6,FALSE)</f>
        <v>#N/A</v>
      </c>
    </row>
    <row r="118" spans="1:13">
      <c r="A118" s="33" t="s">
        <v>652</v>
      </c>
      <c r="B118" s="33" t="s">
        <v>376</v>
      </c>
      <c r="C118" s="32"/>
      <c r="D118" s="14"/>
      <c r="E118" s="14"/>
      <c r="F118" s="14"/>
      <c r="G118" s="14"/>
      <c r="H118" s="14"/>
      <c r="I118" s="14"/>
      <c r="J118" s="143" t="e">
        <f>VLOOKUP($C118,'3D STD'!$C$9:$H$138,3,FALSE)</f>
        <v>#N/A</v>
      </c>
      <c r="K118" s="143" t="e">
        <f>VLOOKUP($C118,'3D STD'!$C$9:$H$138,4,FALSE)</f>
        <v>#N/A</v>
      </c>
      <c r="L118" s="143" t="e">
        <f>VLOOKUP($C118,'3D STD'!$C$9:$H$138,5,FALSE)</f>
        <v>#N/A</v>
      </c>
      <c r="M118" s="143" t="e">
        <f>VLOOKUP($C118,'3D STD'!$C$9:$H$138,6,FALSE)</f>
        <v>#N/A</v>
      </c>
    </row>
    <row r="119" spans="1:13">
      <c r="A119" s="33" t="s">
        <v>653</v>
      </c>
      <c r="B119" s="33" t="s">
        <v>377</v>
      </c>
      <c r="C119" s="32"/>
      <c r="D119" s="14"/>
      <c r="E119" s="14"/>
      <c r="F119" s="14"/>
      <c r="G119" s="14"/>
      <c r="H119" s="14"/>
      <c r="I119" s="14"/>
      <c r="J119" s="143" t="e">
        <f>VLOOKUP($C119,'3D STD'!$C$9:$H$138,3,FALSE)</f>
        <v>#N/A</v>
      </c>
      <c r="K119" s="143" t="e">
        <f>VLOOKUP($C119,'3D STD'!$C$9:$H$138,4,FALSE)</f>
        <v>#N/A</v>
      </c>
      <c r="L119" s="143" t="e">
        <f>VLOOKUP($C119,'3D STD'!$C$9:$H$138,5,FALSE)</f>
        <v>#N/A</v>
      </c>
      <c r="M119" s="143" t="e">
        <f>VLOOKUP($C119,'3D STD'!$C$9:$H$138,6,FALSE)</f>
        <v>#N/A</v>
      </c>
    </row>
    <row r="120" spans="1:13">
      <c r="A120" s="33" t="s">
        <v>618</v>
      </c>
      <c r="B120" s="33" t="s">
        <v>378</v>
      </c>
      <c r="C120" s="32" t="s">
        <v>60</v>
      </c>
      <c r="D120" s="14"/>
      <c r="E120" s="14"/>
      <c r="F120" s="14"/>
      <c r="G120" s="14"/>
      <c r="H120" s="14"/>
      <c r="I120" s="14"/>
      <c r="J120" s="143">
        <f>VLOOKUP($C120,'3D STD'!$C$9:$H$138,3,FALSE)</f>
        <v>288</v>
      </c>
      <c r="K120" s="143">
        <f>VLOOKUP($C120,'3D STD'!$C$9:$H$138,4,FALSE)</f>
        <v>256</v>
      </c>
      <c r="L120" s="143">
        <f>VLOOKUP($C120,'3D STD'!$C$9:$H$138,5,FALSE)</f>
        <v>224</v>
      </c>
      <c r="M120" s="143">
        <f>VLOOKUP($C120,'3D STD'!$C$9:$H$138,6,FALSE)</f>
        <v>160</v>
      </c>
    </row>
    <row r="121" spans="1:13">
      <c r="A121" s="33" t="s">
        <v>654</v>
      </c>
      <c r="B121" s="33" t="s">
        <v>379</v>
      </c>
      <c r="C121" s="32"/>
      <c r="D121" s="14"/>
      <c r="E121" s="14"/>
      <c r="F121" s="14"/>
      <c r="G121" s="14"/>
      <c r="H121" s="14"/>
      <c r="I121" s="14"/>
      <c r="J121" s="143" t="e">
        <f>VLOOKUP($C121,'3D STD'!$C$9:$H$138,3,FALSE)</f>
        <v>#N/A</v>
      </c>
      <c r="K121" s="143" t="e">
        <f>VLOOKUP($C121,'3D STD'!$C$9:$H$138,4,FALSE)</f>
        <v>#N/A</v>
      </c>
      <c r="L121" s="143" t="e">
        <f>VLOOKUP($C121,'3D STD'!$C$9:$H$138,5,FALSE)</f>
        <v>#N/A</v>
      </c>
      <c r="M121" s="143" t="e">
        <f>VLOOKUP($C121,'3D STD'!$C$9:$H$138,6,FALSE)</f>
        <v>#N/A</v>
      </c>
    </row>
    <row r="122" spans="1:13">
      <c r="A122" s="33" t="s">
        <v>655</v>
      </c>
      <c r="B122" s="33" t="s">
        <v>380</v>
      </c>
      <c r="C122" s="32"/>
      <c r="D122" s="14"/>
      <c r="E122" s="14"/>
      <c r="F122" s="14"/>
      <c r="G122" s="14"/>
      <c r="H122" s="14"/>
      <c r="I122" s="14"/>
      <c r="J122" s="143" t="e">
        <f>VLOOKUP($C122,'3D STD'!$C$9:$H$138,3,FALSE)</f>
        <v>#N/A</v>
      </c>
      <c r="K122" s="143" t="e">
        <f>VLOOKUP($C122,'3D STD'!$C$9:$H$138,4,FALSE)</f>
        <v>#N/A</v>
      </c>
      <c r="L122" s="143" t="e">
        <f>VLOOKUP($C122,'3D STD'!$C$9:$H$138,5,FALSE)</f>
        <v>#N/A</v>
      </c>
      <c r="M122" s="143" t="e">
        <f>VLOOKUP($C122,'3D STD'!$C$9:$H$138,6,FALSE)</f>
        <v>#N/A</v>
      </c>
    </row>
    <row r="123" spans="1:13">
      <c r="A123" s="33" t="s">
        <v>656</v>
      </c>
      <c r="B123" s="33" t="s">
        <v>381</v>
      </c>
      <c r="C123" s="32"/>
      <c r="D123" s="14"/>
      <c r="E123" s="14"/>
      <c r="F123" s="14"/>
      <c r="G123" s="14"/>
      <c r="H123" s="14"/>
      <c r="I123" s="14"/>
      <c r="J123" s="143" t="e">
        <f>VLOOKUP($C123,'3D STD'!$C$9:$H$138,3,FALSE)</f>
        <v>#N/A</v>
      </c>
      <c r="K123" s="143" t="e">
        <f>VLOOKUP($C123,'3D STD'!$C$9:$H$138,4,FALSE)</f>
        <v>#N/A</v>
      </c>
      <c r="L123" s="143" t="e">
        <f>VLOOKUP($C123,'3D STD'!$C$9:$H$138,5,FALSE)</f>
        <v>#N/A</v>
      </c>
      <c r="M123" s="143" t="e">
        <f>VLOOKUP($C123,'3D STD'!$C$9:$H$138,6,FALSE)</f>
        <v>#N/A</v>
      </c>
    </row>
    <row r="124" spans="1:13">
      <c r="A124" s="33" t="s">
        <v>657</v>
      </c>
      <c r="B124" s="33" t="s">
        <v>382</v>
      </c>
      <c r="C124" s="32"/>
      <c r="D124" s="14"/>
      <c r="E124" s="14"/>
      <c r="F124" s="14"/>
      <c r="G124" s="14"/>
      <c r="H124" s="14"/>
      <c r="I124" s="14"/>
      <c r="J124" s="143" t="e">
        <f>VLOOKUP($C124,'3D STD'!$C$9:$H$138,3,FALSE)</f>
        <v>#N/A</v>
      </c>
      <c r="K124" s="143" t="e">
        <f>VLOOKUP($C124,'3D STD'!$C$9:$H$138,4,FALSE)</f>
        <v>#N/A</v>
      </c>
      <c r="L124" s="143" t="e">
        <f>VLOOKUP($C124,'3D STD'!$C$9:$H$138,5,FALSE)</f>
        <v>#N/A</v>
      </c>
      <c r="M124" s="143" t="e">
        <f>VLOOKUP($C124,'3D STD'!$C$9:$H$138,6,FALSE)</f>
        <v>#N/A</v>
      </c>
    </row>
    <row r="125" spans="1:13">
      <c r="A125" s="33" t="s">
        <v>658</v>
      </c>
      <c r="B125" s="147" t="s">
        <v>383</v>
      </c>
      <c r="C125" s="32"/>
      <c r="D125" s="14"/>
      <c r="E125" s="14"/>
      <c r="F125" s="14"/>
      <c r="G125" s="14"/>
      <c r="H125" s="14"/>
      <c r="I125" s="14"/>
      <c r="J125" s="143" t="e">
        <f>VLOOKUP($C125,'3D STD'!$C$9:$H$138,3,FALSE)</f>
        <v>#N/A</v>
      </c>
      <c r="K125" s="143" t="e">
        <f>VLOOKUP($C125,'3D STD'!$C$9:$H$138,4,FALSE)</f>
        <v>#N/A</v>
      </c>
      <c r="L125" s="143" t="e">
        <f>VLOOKUP($C125,'3D STD'!$C$9:$H$138,5,FALSE)</f>
        <v>#N/A</v>
      </c>
      <c r="M125" s="143" t="e">
        <f>VLOOKUP($C125,'3D STD'!$C$9:$H$138,6,FALSE)</f>
        <v>#N/A</v>
      </c>
    </row>
    <row r="126" spans="1:13">
      <c r="A126" s="33" t="s">
        <v>659</v>
      </c>
      <c r="B126" s="147" t="s">
        <v>384</v>
      </c>
      <c r="C126" s="32"/>
      <c r="D126" s="14"/>
      <c r="E126" s="14"/>
      <c r="F126" s="14"/>
      <c r="G126" s="14"/>
      <c r="H126" s="14"/>
      <c r="I126" s="14"/>
      <c r="J126" s="143" t="e">
        <f>VLOOKUP($C126,'3D STD'!$C$9:$H$138,3,FALSE)</f>
        <v>#N/A</v>
      </c>
      <c r="K126" s="143" t="e">
        <f>VLOOKUP($C126,'3D STD'!$C$9:$H$138,4,FALSE)</f>
        <v>#N/A</v>
      </c>
      <c r="L126" s="143" t="e">
        <f>VLOOKUP($C126,'3D STD'!$C$9:$H$138,5,FALSE)</f>
        <v>#N/A</v>
      </c>
      <c r="M126" s="143" t="e">
        <f>VLOOKUP($C126,'3D STD'!$C$9:$H$138,6,FALSE)</f>
        <v>#N/A</v>
      </c>
    </row>
    <row r="127" spans="1:13">
      <c r="A127" s="33" t="s">
        <v>660</v>
      </c>
      <c r="B127" s="147" t="s">
        <v>385</v>
      </c>
      <c r="C127" s="32"/>
      <c r="D127" s="14"/>
      <c r="E127" s="14"/>
      <c r="F127" s="14"/>
      <c r="G127" s="14"/>
      <c r="H127" s="14"/>
      <c r="I127" s="14"/>
      <c r="J127" s="143" t="e">
        <f>VLOOKUP($C127,'3D STD'!$C$9:$H$138,3,FALSE)</f>
        <v>#N/A</v>
      </c>
      <c r="K127" s="143" t="e">
        <f>VLOOKUP($C127,'3D STD'!$C$9:$H$138,4,FALSE)</f>
        <v>#N/A</v>
      </c>
      <c r="L127" s="143" t="e">
        <f>VLOOKUP($C127,'3D STD'!$C$9:$H$138,5,FALSE)</f>
        <v>#N/A</v>
      </c>
      <c r="M127" s="143" t="e">
        <f>VLOOKUP($C127,'3D STD'!$C$9:$H$138,6,FALSE)</f>
        <v>#N/A</v>
      </c>
    </row>
    <row r="128" spans="1:13">
      <c r="A128" s="33" t="s">
        <v>661</v>
      </c>
      <c r="B128" s="147" t="s">
        <v>386</v>
      </c>
      <c r="C128" s="32"/>
      <c r="D128" s="14"/>
      <c r="E128" s="14"/>
      <c r="F128" s="14"/>
      <c r="G128" s="14"/>
      <c r="H128" s="14"/>
      <c r="I128" s="14"/>
      <c r="J128" s="143" t="e">
        <f>VLOOKUP($C128,'3D STD'!$C$9:$H$138,3,FALSE)</f>
        <v>#N/A</v>
      </c>
      <c r="K128" s="143" t="e">
        <f>VLOOKUP($C128,'3D STD'!$C$9:$H$138,4,FALSE)</f>
        <v>#N/A</v>
      </c>
      <c r="L128" s="143" t="e">
        <f>VLOOKUP($C128,'3D STD'!$C$9:$H$138,5,FALSE)</f>
        <v>#N/A</v>
      </c>
      <c r="M128" s="143" t="e">
        <f>VLOOKUP($C128,'3D STD'!$C$9:$H$138,6,FALSE)</f>
        <v>#N/A</v>
      </c>
    </row>
    <row r="129" spans="1:13">
      <c r="A129" s="33" t="s">
        <v>662</v>
      </c>
      <c r="B129" s="147" t="s">
        <v>387</v>
      </c>
      <c r="C129" s="32"/>
      <c r="D129" s="14"/>
      <c r="E129" s="14"/>
      <c r="F129" s="14"/>
      <c r="G129" s="14"/>
      <c r="H129" s="14"/>
      <c r="I129" s="14"/>
      <c r="J129" s="143" t="e">
        <f>VLOOKUP($C129,'3D STD'!$C$9:$H$138,3,FALSE)</f>
        <v>#N/A</v>
      </c>
      <c r="K129" s="143" t="e">
        <f>VLOOKUP($C129,'3D STD'!$C$9:$H$138,4,FALSE)</f>
        <v>#N/A</v>
      </c>
      <c r="L129" s="143" t="e">
        <f>VLOOKUP($C129,'3D STD'!$C$9:$H$138,5,FALSE)</f>
        <v>#N/A</v>
      </c>
      <c r="M129" s="143" t="e">
        <f>VLOOKUP($C129,'3D STD'!$C$9:$H$138,6,FALSE)</f>
        <v>#N/A</v>
      </c>
    </row>
    <row r="130" spans="1:13">
      <c r="A130" s="33" t="s">
        <v>663</v>
      </c>
      <c r="B130" s="147" t="s">
        <v>388</v>
      </c>
      <c r="C130" s="14"/>
      <c r="D130" s="14"/>
      <c r="E130" s="14"/>
      <c r="F130" s="14"/>
      <c r="G130" s="14"/>
      <c r="H130" s="14"/>
      <c r="I130" s="14"/>
      <c r="J130" s="143" t="e">
        <f>VLOOKUP($C130,'3D STD'!$C$9:$H$138,3,FALSE)</f>
        <v>#N/A</v>
      </c>
      <c r="K130" s="143" t="e">
        <f>VLOOKUP($C130,'3D STD'!$C$9:$H$138,4,FALSE)</f>
        <v>#N/A</v>
      </c>
      <c r="L130" s="143" t="e">
        <f>VLOOKUP($C130,'3D STD'!$C$9:$H$138,5,FALSE)</f>
        <v>#N/A</v>
      </c>
      <c r="M130" s="143" t="e">
        <f>VLOOKUP($C130,'3D STD'!$C$9:$H$138,6,FALSE)</f>
        <v>#N/A</v>
      </c>
    </row>
    <row r="131" spans="1:13">
      <c r="A131" s="33" t="s">
        <v>664</v>
      </c>
      <c r="B131" s="147" t="s">
        <v>389</v>
      </c>
      <c r="C131" s="14"/>
      <c r="D131" s="14"/>
      <c r="E131" s="14"/>
      <c r="F131" s="14"/>
      <c r="G131" s="14"/>
      <c r="H131" s="14"/>
      <c r="I131" s="14"/>
      <c r="J131" s="143" t="e">
        <f>VLOOKUP($C131,'3D STD'!$C$9:$H$138,3,FALSE)</f>
        <v>#N/A</v>
      </c>
      <c r="K131" s="143" t="e">
        <f>VLOOKUP($C131,'3D STD'!$C$9:$H$138,4,FALSE)</f>
        <v>#N/A</v>
      </c>
      <c r="L131" s="143" t="e">
        <f>VLOOKUP($C131,'3D STD'!$C$9:$H$138,5,FALSE)</f>
        <v>#N/A</v>
      </c>
      <c r="M131" s="143" t="e">
        <f>VLOOKUP($C131,'3D STD'!$C$9:$H$138,6,FALSE)</f>
        <v>#N/A</v>
      </c>
    </row>
    <row r="132" spans="1:13">
      <c r="A132" s="33" t="s">
        <v>665</v>
      </c>
      <c r="B132" s="147" t="s">
        <v>390</v>
      </c>
      <c r="C132" s="32"/>
      <c r="D132" s="14"/>
      <c r="E132" s="14"/>
      <c r="F132" s="14"/>
      <c r="G132" s="14"/>
      <c r="H132" s="14"/>
      <c r="I132" s="14"/>
      <c r="J132" s="143" t="e">
        <f>VLOOKUP($C132,'3D STD'!$C$9:$H$138,3,FALSE)</f>
        <v>#N/A</v>
      </c>
      <c r="K132" s="143" t="e">
        <f>VLOOKUP($C132,'3D STD'!$C$9:$H$138,4,FALSE)</f>
        <v>#N/A</v>
      </c>
      <c r="L132" s="143" t="e">
        <f>VLOOKUP($C132,'3D STD'!$C$9:$H$138,5,FALSE)</f>
        <v>#N/A</v>
      </c>
      <c r="M132" s="143" t="e">
        <f>VLOOKUP($C132,'3D STD'!$C$9:$H$138,6,FALSE)</f>
        <v>#N/A</v>
      </c>
    </row>
    <row r="133" spans="1:13">
      <c r="A133" s="33" t="s">
        <v>666</v>
      </c>
      <c r="B133" s="147" t="s">
        <v>391</v>
      </c>
      <c r="C133" s="32"/>
      <c r="D133" s="14"/>
      <c r="E133" s="14"/>
      <c r="F133" s="14"/>
      <c r="G133" s="14"/>
      <c r="H133" s="14"/>
      <c r="I133" s="14"/>
      <c r="J133" s="143" t="e">
        <f>VLOOKUP($C133,'3D STD'!$C$9:$H$138,3,FALSE)</f>
        <v>#N/A</v>
      </c>
      <c r="K133" s="143" t="e">
        <f>VLOOKUP($C133,'3D STD'!$C$9:$H$138,4,FALSE)</f>
        <v>#N/A</v>
      </c>
      <c r="L133" s="143" t="e">
        <f>VLOOKUP($C133,'3D STD'!$C$9:$H$138,5,FALSE)</f>
        <v>#N/A</v>
      </c>
      <c r="M133" s="143" t="e">
        <f>VLOOKUP($C133,'3D STD'!$C$9:$H$138,6,FALSE)</f>
        <v>#N/A</v>
      </c>
    </row>
    <row r="134" spans="1:13">
      <c r="A134" s="33" t="s">
        <v>667</v>
      </c>
      <c r="B134" s="147" t="s">
        <v>117</v>
      </c>
      <c r="C134" s="32"/>
      <c r="D134" s="14"/>
      <c r="E134" s="14"/>
      <c r="F134" s="14"/>
      <c r="G134" s="14"/>
      <c r="H134" s="14"/>
      <c r="I134" s="14"/>
      <c r="J134" s="143" t="e">
        <f>VLOOKUP($C134,'3D STD'!$C$9:$H$138,3,FALSE)</f>
        <v>#N/A</v>
      </c>
      <c r="K134" s="143" t="e">
        <f>VLOOKUP($C134,'3D STD'!$C$9:$H$138,4,FALSE)</f>
        <v>#N/A</v>
      </c>
      <c r="L134" s="143" t="e">
        <f>VLOOKUP($C134,'3D STD'!$C$9:$H$138,5,FALSE)</f>
        <v>#N/A</v>
      </c>
      <c r="M134" s="143" t="e">
        <f>VLOOKUP($C134,'3D STD'!$C$9:$H$138,6,FALSE)</f>
        <v>#N/A</v>
      </c>
    </row>
    <row r="135" spans="1:13">
      <c r="A135" s="33" t="s">
        <v>668</v>
      </c>
      <c r="B135" s="147" t="s">
        <v>164</v>
      </c>
      <c r="C135" s="32"/>
      <c r="D135" s="14"/>
      <c r="E135" s="14"/>
      <c r="F135" s="14"/>
      <c r="G135" s="14"/>
      <c r="H135" s="14"/>
      <c r="I135" s="14"/>
      <c r="J135" s="143" t="e">
        <f>VLOOKUP($C135,'3D STD'!$C$9:$H$138,3,FALSE)</f>
        <v>#N/A</v>
      </c>
      <c r="K135" s="143" t="e">
        <f>VLOOKUP($C135,'3D STD'!$C$9:$H$138,4,FALSE)</f>
        <v>#N/A</v>
      </c>
      <c r="L135" s="143" t="e">
        <f>VLOOKUP($C135,'3D STD'!$C$9:$H$138,5,FALSE)</f>
        <v>#N/A</v>
      </c>
      <c r="M135" s="143" t="e">
        <f>VLOOKUP($C135,'3D STD'!$C$9:$H$138,6,FALSE)</f>
        <v>#N/A</v>
      </c>
    </row>
    <row r="136" spans="1:13">
      <c r="A136" s="33" t="s">
        <v>669</v>
      </c>
      <c r="B136" s="147" t="s">
        <v>392</v>
      </c>
      <c r="C136" s="32"/>
      <c r="D136" s="14"/>
      <c r="E136" s="14"/>
      <c r="F136" s="14"/>
      <c r="G136" s="14"/>
      <c r="H136" s="14"/>
      <c r="I136" s="14"/>
      <c r="J136" s="143" t="e">
        <f>VLOOKUP($C136,'3D STD'!$C$9:$H$138,3,FALSE)</f>
        <v>#N/A</v>
      </c>
      <c r="K136" s="143" t="e">
        <f>VLOOKUP($C136,'3D STD'!$C$9:$H$138,4,FALSE)</f>
        <v>#N/A</v>
      </c>
      <c r="L136" s="143" t="e">
        <f>VLOOKUP($C136,'3D STD'!$C$9:$H$138,5,FALSE)</f>
        <v>#N/A</v>
      </c>
      <c r="M136" s="143" t="e">
        <f>VLOOKUP($C136,'3D STD'!$C$9:$H$138,6,FALSE)</f>
        <v>#N/A</v>
      </c>
    </row>
    <row r="137" spans="1:13">
      <c r="A137" s="33" t="s">
        <v>670</v>
      </c>
      <c r="B137" s="147" t="s">
        <v>57</v>
      </c>
      <c r="C137" s="32"/>
      <c r="D137" s="14"/>
      <c r="E137" s="14"/>
      <c r="F137" s="14"/>
      <c r="G137" s="14"/>
      <c r="H137" s="14"/>
      <c r="I137" s="14"/>
      <c r="J137" s="143" t="e">
        <f>VLOOKUP($C137,'3D STD'!$C$9:$H$138,3,FALSE)</f>
        <v>#N/A</v>
      </c>
      <c r="K137" s="143" t="e">
        <f>VLOOKUP($C137,'3D STD'!$C$9:$H$138,4,FALSE)</f>
        <v>#N/A</v>
      </c>
      <c r="L137" s="143" t="e">
        <f>VLOOKUP($C137,'3D STD'!$C$9:$H$138,5,FALSE)</f>
        <v>#N/A</v>
      </c>
      <c r="M137" s="143" t="e">
        <f>VLOOKUP($C137,'3D STD'!$C$9:$H$138,6,FALSE)</f>
        <v>#N/A</v>
      </c>
    </row>
    <row r="138" spans="1:13">
      <c r="A138" s="33" t="s">
        <v>671</v>
      </c>
      <c r="B138" s="147" t="s">
        <v>136</v>
      </c>
      <c r="C138" s="32"/>
      <c r="D138" s="14"/>
      <c r="E138" s="14"/>
      <c r="F138" s="14"/>
      <c r="G138" s="14"/>
      <c r="H138" s="14"/>
      <c r="I138" s="14"/>
      <c r="J138" s="143" t="e">
        <f>VLOOKUP($C138,'3D STD'!$C$9:$H$138,3,FALSE)</f>
        <v>#N/A</v>
      </c>
      <c r="K138" s="143" t="e">
        <f>VLOOKUP($C138,'3D STD'!$C$9:$H$138,4,FALSE)</f>
        <v>#N/A</v>
      </c>
      <c r="L138" s="143" t="e">
        <f>VLOOKUP($C138,'3D STD'!$C$9:$H$138,5,FALSE)</f>
        <v>#N/A</v>
      </c>
      <c r="M138" s="143" t="e">
        <f>VLOOKUP($C138,'3D STD'!$C$9:$H$138,6,FALSE)</f>
        <v>#N/A</v>
      </c>
    </row>
    <row r="139" spans="1:13">
      <c r="A139" s="33" t="s">
        <v>672</v>
      </c>
      <c r="B139" s="147" t="s">
        <v>393</v>
      </c>
      <c r="C139" s="32" t="s">
        <v>50</v>
      </c>
      <c r="D139" s="14"/>
      <c r="E139" s="14"/>
      <c r="F139" s="14"/>
      <c r="G139" s="14"/>
      <c r="H139" s="14"/>
      <c r="I139" s="14"/>
      <c r="J139" s="143">
        <f>VLOOKUP($C139,'3D STD'!$C$9:$H$138,3,FALSE)</f>
        <v>144.9</v>
      </c>
      <c r="K139" s="143">
        <f>VLOOKUP($C139,'3D STD'!$C$9:$H$138,4,FALSE)</f>
        <v>128.80000000000001</v>
      </c>
      <c r="L139" s="143">
        <f>VLOOKUP($C139,'3D STD'!$C$9:$H$138,5,FALSE)</f>
        <v>112.69999999999999</v>
      </c>
      <c r="M139" s="143">
        <f>VLOOKUP($C139,'3D STD'!$C$9:$H$138,6,FALSE)</f>
        <v>80.5</v>
      </c>
    </row>
    <row r="140" spans="1:13">
      <c r="A140" s="33" t="s">
        <v>673</v>
      </c>
      <c r="B140" s="147" t="s">
        <v>127</v>
      </c>
      <c r="C140" s="32"/>
      <c r="D140" s="14"/>
      <c r="E140" s="14"/>
      <c r="F140" s="14"/>
      <c r="G140" s="14"/>
      <c r="H140" s="14"/>
      <c r="I140" s="14"/>
      <c r="J140" s="143" t="e">
        <f>VLOOKUP($C140,'3D STD'!$C$9:$H$138,3,FALSE)</f>
        <v>#N/A</v>
      </c>
      <c r="K140" s="143" t="e">
        <f>VLOOKUP($C140,'3D STD'!$C$9:$H$138,4,FALSE)</f>
        <v>#N/A</v>
      </c>
      <c r="L140" s="143" t="e">
        <f>VLOOKUP($C140,'3D STD'!$C$9:$H$138,5,FALSE)</f>
        <v>#N/A</v>
      </c>
      <c r="M140" s="143" t="e">
        <f>VLOOKUP($C140,'3D STD'!$C$9:$H$138,6,FALSE)</f>
        <v>#N/A</v>
      </c>
    </row>
    <row r="141" spans="1:13">
      <c r="A141" s="33" t="s">
        <v>674</v>
      </c>
      <c r="B141" s="147" t="s">
        <v>168</v>
      </c>
      <c r="C141" s="32"/>
      <c r="D141" s="14"/>
      <c r="E141" s="14"/>
      <c r="F141" s="14"/>
      <c r="G141" s="14"/>
      <c r="H141" s="14"/>
      <c r="I141" s="14"/>
      <c r="J141" s="143" t="e">
        <f>VLOOKUP($C141,'3D STD'!$C$9:$H$138,3,FALSE)</f>
        <v>#N/A</v>
      </c>
      <c r="K141" s="143" t="e">
        <f>VLOOKUP($C141,'3D STD'!$C$9:$H$138,4,FALSE)</f>
        <v>#N/A</v>
      </c>
      <c r="L141" s="143" t="e">
        <f>VLOOKUP($C141,'3D STD'!$C$9:$H$138,5,FALSE)</f>
        <v>#N/A</v>
      </c>
      <c r="M141" s="143" t="e">
        <f>VLOOKUP($C141,'3D STD'!$C$9:$H$138,6,FALSE)</f>
        <v>#N/A</v>
      </c>
    </row>
    <row r="142" spans="1:13">
      <c r="A142" s="33" t="s">
        <v>675</v>
      </c>
      <c r="B142" s="147" t="s">
        <v>394</v>
      </c>
      <c r="C142" s="32"/>
      <c r="D142" s="14"/>
      <c r="E142" s="14"/>
      <c r="F142" s="14"/>
      <c r="G142" s="14"/>
      <c r="H142" s="14"/>
      <c r="I142" s="14"/>
      <c r="J142" s="143" t="e">
        <f>VLOOKUP($C142,'3D STD'!$C$9:$H$138,3,FALSE)</f>
        <v>#N/A</v>
      </c>
      <c r="K142" s="143" t="e">
        <f>VLOOKUP($C142,'3D STD'!$C$9:$H$138,4,FALSE)</f>
        <v>#N/A</v>
      </c>
      <c r="L142" s="143" t="e">
        <f>VLOOKUP($C142,'3D STD'!$C$9:$H$138,5,FALSE)</f>
        <v>#N/A</v>
      </c>
      <c r="M142" s="143" t="e">
        <f>VLOOKUP($C142,'3D STD'!$C$9:$H$138,6,FALSE)</f>
        <v>#N/A</v>
      </c>
    </row>
    <row r="143" spans="1:13">
      <c r="A143" s="33" t="s">
        <v>676</v>
      </c>
      <c r="B143" s="147" t="s">
        <v>395</v>
      </c>
      <c r="C143" s="32"/>
      <c r="D143" s="14"/>
      <c r="E143" s="14"/>
      <c r="F143" s="14"/>
      <c r="G143" s="14"/>
      <c r="H143" s="14"/>
      <c r="I143" s="14"/>
      <c r="J143" s="143" t="e">
        <f>VLOOKUP($C143,'3D STD'!$C$9:$H$138,3,FALSE)</f>
        <v>#N/A</v>
      </c>
      <c r="K143" s="143" t="e">
        <f>VLOOKUP($C143,'3D STD'!$C$9:$H$138,4,FALSE)</f>
        <v>#N/A</v>
      </c>
      <c r="L143" s="143" t="e">
        <f>VLOOKUP($C143,'3D STD'!$C$9:$H$138,5,FALSE)</f>
        <v>#N/A</v>
      </c>
      <c r="M143" s="143" t="e">
        <f>VLOOKUP($C143,'3D STD'!$C$9:$H$138,6,FALSE)</f>
        <v>#N/A</v>
      </c>
    </row>
    <row r="144" spans="1:13">
      <c r="A144" s="33" t="s">
        <v>677</v>
      </c>
      <c r="B144" s="147" t="s">
        <v>396</v>
      </c>
      <c r="C144" s="32"/>
      <c r="D144" s="14"/>
      <c r="E144" s="14"/>
      <c r="F144" s="14"/>
      <c r="G144" s="14"/>
      <c r="H144" s="14"/>
      <c r="I144" s="14"/>
      <c r="J144" s="143" t="e">
        <f>VLOOKUP($C144,'3D STD'!$C$9:$H$138,3,FALSE)</f>
        <v>#N/A</v>
      </c>
      <c r="K144" s="143" t="e">
        <f>VLOOKUP($C144,'3D STD'!$C$9:$H$138,4,FALSE)</f>
        <v>#N/A</v>
      </c>
      <c r="L144" s="143" t="e">
        <f>VLOOKUP($C144,'3D STD'!$C$9:$H$138,5,FALSE)</f>
        <v>#N/A</v>
      </c>
      <c r="M144" s="143" t="e">
        <f>VLOOKUP($C144,'3D STD'!$C$9:$H$138,6,FALSE)</f>
        <v>#N/A</v>
      </c>
    </row>
    <row r="145" spans="1:13">
      <c r="A145" s="33" t="s">
        <v>678</v>
      </c>
      <c r="B145" s="147" t="s">
        <v>397</v>
      </c>
      <c r="C145" s="32"/>
      <c r="D145" s="14"/>
      <c r="E145" s="14"/>
      <c r="F145" s="14"/>
      <c r="G145" s="14"/>
      <c r="H145" s="14"/>
      <c r="I145" s="14"/>
      <c r="J145" s="143" t="e">
        <f>VLOOKUP($C145,'3D STD'!$C$9:$H$138,3,FALSE)</f>
        <v>#N/A</v>
      </c>
      <c r="K145" s="143" t="e">
        <f>VLOOKUP($C145,'3D STD'!$C$9:$H$138,4,FALSE)</f>
        <v>#N/A</v>
      </c>
      <c r="L145" s="143" t="e">
        <f>VLOOKUP($C145,'3D STD'!$C$9:$H$138,5,FALSE)</f>
        <v>#N/A</v>
      </c>
      <c r="M145" s="143" t="e">
        <f>VLOOKUP($C145,'3D STD'!$C$9:$H$138,6,FALSE)</f>
        <v>#N/A</v>
      </c>
    </row>
    <row r="146" spans="1:13">
      <c r="A146" s="33" t="s">
        <v>679</v>
      </c>
      <c r="B146" s="147" t="s">
        <v>55</v>
      </c>
      <c r="C146" s="32" t="s">
        <v>214</v>
      </c>
      <c r="D146" s="14"/>
      <c r="E146" s="14"/>
      <c r="F146" s="14"/>
      <c r="G146" s="14"/>
      <c r="H146" s="14"/>
      <c r="I146" s="14"/>
      <c r="J146" s="143">
        <f>VLOOKUP($C146,'3D STD'!$C$9:$H$138,3,FALSE)</f>
        <v>264.60000000000002</v>
      </c>
      <c r="K146" s="143">
        <f>VLOOKUP($C146,'3D STD'!$C$9:$H$138,4,FALSE)</f>
        <v>235.20000000000002</v>
      </c>
      <c r="L146" s="143">
        <f>VLOOKUP($C146,'3D STD'!$C$9:$H$138,5,FALSE)</f>
        <v>205.79999999999998</v>
      </c>
      <c r="M146" s="143">
        <f>VLOOKUP($C146,'3D STD'!$C$9:$H$138,6,FALSE)</f>
        <v>147</v>
      </c>
    </row>
    <row r="147" spans="1:13">
      <c r="A147" s="33" t="s">
        <v>680</v>
      </c>
      <c r="B147" s="147" t="s">
        <v>398</v>
      </c>
      <c r="C147" s="32"/>
      <c r="D147" s="14"/>
      <c r="E147" s="14"/>
      <c r="F147" s="14"/>
      <c r="G147" s="14"/>
      <c r="H147" s="14"/>
      <c r="I147" s="14"/>
      <c r="J147" s="143" t="e">
        <f>VLOOKUP($C147,'3D STD'!$C$9:$H$138,3,FALSE)</f>
        <v>#N/A</v>
      </c>
      <c r="K147" s="143" t="e">
        <f>VLOOKUP($C147,'3D STD'!$C$9:$H$138,4,FALSE)</f>
        <v>#N/A</v>
      </c>
      <c r="L147" s="143" t="e">
        <f>VLOOKUP($C147,'3D STD'!$C$9:$H$138,5,FALSE)</f>
        <v>#N/A</v>
      </c>
      <c r="M147" s="143" t="e">
        <f>VLOOKUP($C147,'3D STD'!$C$9:$H$138,6,FALSE)</f>
        <v>#N/A</v>
      </c>
    </row>
    <row r="148" spans="1:13">
      <c r="A148" s="33" t="s">
        <v>681</v>
      </c>
      <c r="B148" s="147" t="s">
        <v>122</v>
      </c>
      <c r="C148" s="32"/>
      <c r="D148" s="14"/>
      <c r="E148" s="14"/>
      <c r="F148" s="14"/>
      <c r="G148" s="14"/>
      <c r="H148" s="14"/>
      <c r="I148" s="14"/>
      <c r="J148" s="143" t="e">
        <f>VLOOKUP($C148,'3D STD'!$C$9:$H$138,3,FALSE)</f>
        <v>#N/A</v>
      </c>
      <c r="K148" s="143" t="e">
        <f>VLOOKUP($C148,'3D STD'!$C$9:$H$138,4,FALSE)</f>
        <v>#N/A</v>
      </c>
      <c r="L148" s="143" t="e">
        <f>VLOOKUP($C148,'3D STD'!$C$9:$H$138,5,FALSE)</f>
        <v>#N/A</v>
      </c>
      <c r="M148" s="143" t="e">
        <f>VLOOKUP($C148,'3D STD'!$C$9:$H$138,6,FALSE)</f>
        <v>#N/A</v>
      </c>
    </row>
    <row r="149" spans="1:13">
      <c r="A149" s="33" t="s">
        <v>682</v>
      </c>
      <c r="B149" s="33" t="s">
        <v>119</v>
      </c>
      <c r="C149" s="14"/>
      <c r="D149" s="14"/>
      <c r="E149" s="14"/>
      <c r="F149" s="14"/>
      <c r="G149" s="14"/>
      <c r="H149" s="14"/>
      <c r="I149" s="14"/>
      <c r="J149" s="143" t="e">
        <f>VLOOKUP($C149,'3D STD'!$C$9:$H$138,3,FALSE)</f>
        <v>#N/A</v>
      </c>
      <c r="K149" s="143" t="e">
        <f>VLOOKUP($C149,'3D STD'!$C$9:$H$138,4,FALSE)</f>
        <v>#N/A</v>
      </c>
      <c r="L149" s="143" t="e">
        <f>VLOOKUP($C149,'3D STD'!$C$9:$H$138,5,FALSE)</f>
        <v>#N/A</v>
      </c>
      <c r="M149" s="143" t="e">
        <f>VLOOKUP($C149,'3D STD'!$C$9:$H$138,6,FALSE)</f>
        <v>#N/A</v>
      </c>
    </row>
    <row r="150" spans="1:13">
      <c r="A150" s="33" t="s">
        <v>683</v>
      </c>
      <c r="B150" s="33" t="s">
        <v>126</v>
      </c>
      <c r="C150" s="14"/>
      <c r="D150" s="14"/>
      <c r="E150" s="14"/>
      <c r="F150" s="14"/>
      <c r="G150" s="14"/>
      <c r="H150" s="14"/>
      <c r="I150" s="14"/>
      <c r="J150" s="143" t="e">
        <f>VLOOKUP($C150,'3D STD'!$C$9:$H$138,3,FALSE)</f>
        <v>#N/A</v>
      </c>
      <c r="K150" s="143" t="e">
        <f>VLOOKUP($C150,'3D STD'!$C$9:$H$138,4,FALSE)</f>
        <v>#N/A</v>
      </c>
      <c r="L150" s="143" t="e">
        <f>VLOOKUP($C150,'3D STD'!$C$9:$H$138,5,FALSE)</f>
        <v>#N/A</v>
      </c>
      <c r="M150" s="143" t="e">
        <f>VLOOKUP($C150,'3D STD'!$C$9:$H$138,6,FALSE)</f>
        <v>#N/A</v>
      </c>
    </row>
    <row r="151" spans="1:13">
      <c r="A151" s="33" t="s">
        <v>684</v>
      </c>
      <c r="B151" s="33" t="s">
        <v>399</v>
      </c>
      <c r="C151" s="14"/>
      <c r="D151" s="14"/>
      <c r="E151" s="14"/>
      <c r="F151" s="14"/>
      <c r="G151" s="14"/>
      <c r="H151" s="14"/>
      <c r="I151" s="14"/>
      <c r="J151" s="143" t="e">
        <f>VLOOKUP($C151,'3D STD'!$C$9:$H$138,3,FALSE)</f>
        <v>#N/A</v>
      </c>
      <c r="K151" s="143" t="e">
        <f>VLOOKUP($C151,'3D STD'!$C$9:$H$138,4,FALSE)</f>
        <v>#N/A</v>
      </c>
      <c r="L151" s="143" t="e">
        <f>VLOOKUP($C151,'3D STD'!$C$9:$H$138,5,FALSE)</f>
        <v>#N/A</v>
      </c>
      <c r="M151" s="143" t="e">
        <f>VLOOKUP($C151,'3D STD'!$C$9:$H$138,6,FALSE)</f>
        <v>#N/A</v>
      </c>
    </row>
    <row r="152" spans="1:13">
      <c r="A152" s="33" t="s">
        <v>685</v>
      </c>
      <c r="B152" s="33" t="s">
        <v>400</v>
      </c>
      <c r="C152" s="14"/>
      <c r="D152" s="14"/>
      <c r="E152" s="14"/>
      <c r="F152" s="14"/>
      <c r="G152" s="14"/>
      <c r="H152" s="14"/>
      <c r="I152" s="14"/>
      <c r="J152" s="143" t="e">
        <f>VLOOKUP($C152,'3D STD'!$C$9:$H$138,3,FALSE)</f>
        <v>#N/A</v>
      </c>
      <c r="K152" s="143" t="e">
        <f>VLOOKUP($C152,'3D STD'!$C$9:$H$138,4,FALSE)</f>
        <v>#N/A</v>
      </c>
      <c r="L152" s="143" t="e">
        <f>VLOOKUP($C152,'3D STD'!$C$9:$H$138,5,FALSE)</f>
        <v>#N/A</v>
      </c>
      <c r="M152" s="143" t="e">
        <f>VLOOKUP($C152,'3D STD'!$C$9:$H$138,6,FALSE)</f>
        <v>#N/A</v>
      </c>
    </row>
    <row r="153" spans="1:13">
      <c r="A153" s="33" t="s">
        <v>686</v>
      </c>
      <c r="B153" s="147" t="s">
        <v>401</v>
      </c>
      <c r="C153" s="32"/>
      <c r="D153" s="14"/>
      <c r="E153" s="14"/>
      <c r="F153" s="14"/>
      <c r="G153" s="14"/>
      <c r="H153" s="14"/>
      <c r="I153" s="14"/>
      <c r="J153" s="143" t="e">
        <f>VLOOKUP($C153,'3D STD'!$C$9:$H$138,3,FALSE)</f>
        <v>#N/A</v>
      </c>
      <c r="K153" s="143" t="e">
        <f>VLOOKUP($C153,'3D STD'!$C$9:$H$138,4,FALSE)</f>
        <v>#N/A</v>
      </c>
      <c r="L153" s="143" t="e">
        <f>VLOOKUP($C153,'3D STD'!$C$9:$H$138,5,FALSE)</f>
        <v>#N/A</v>
      </c>
      <c r="M153" s="143" t="e">
        <f>VLOOKUP($C153,'3D STD'!$C$9:$H$138,6,FALSE)</f>
        <v>#N/A</v>
      </c>
    </row>
    <row r="154" spans="1:13">
      <c r="A154" s="33" t="s">
        <v>687</v>
      </c>
      <c r="B154" s="147" t="s">
        <v>402</v>
      </c>
      <c r="C154" s="14"/>
      <c r="D154" s="14"/>
      <c r="E154" s="14"/>
      <c r="F154" s="14"/>
      <c r="G154" s="14"/>
      <c r="H154" s="14"/>
      <c r="I154" s="14"/>
      <c r="J154" s="143" t="e">
        <f>VLOOKUP($C154,'3D STD'!$C$9:$H$138,3,FALSE)</f>
        <v>#N/A</v>
      </c>
      <c r="K154" s="143" t="e">
        <f>VLOOKUP($C154,'3D STD'!$C$9:$H$138,4,FALSE)</f>
        <v>#N/A</v>
      </c>
      <c r="L154" s="143" t="e">
        <f>VLOOKUP($C154,'3D STD'!$C$9:$H$138,5,FALSE)</f>
        <v>#N/A</v>
      </c>
      <c r="M154" s="143" t="e">
        <f>VLOOKUP($C154,'3D STD'!$C$9:$H$138,6,FALSE)</f>
        <v>#N/A</v>
      </c>
    </row>
    <row r="155" spans="1:13">
      <c r="A155" s="33" t="s">
        <v>688</v>
      </c>
      <c r="B155" s="147" t="s">
        <v>403</v>
      </c>
      <c r="C155" s="14"/>
      <c r="D155" s="14"/>
      <c r="E155" s="14"/>
      <c r="F155" s="14"/>
      <c r="G155" s="14"/>
      <c r="H155" s="14"/>
      <c r="I155" s="14"/>
      <c r="J155" s="143" t="e">
        <f>VLOOKUP($C155,'3D STD'!$C$9:$H$138,3,FALSE)</f>
        <v>#N/A</v>
      </c>
      <c r="K155" s="143" t="e">
        <f>VLOOKUP($C155,'3D STD'!$C$9:$H$138,4,FALSE)</f>
        <v>#N/A</v>
      </c>
      <c r="L155" s="143" t="e">
        <f>VLOOKUP($C155,'3D STD'!$C$9:$H$138,5,FALSE)</f>
        <v>#N/A</v>
      </c>
      <c r="M155" s="143" t="e">
        <f>VLOOKUP($C155,'3D STD'!$C$9:$H$138,6,FALSE)</f>
        <v>#N/A</v>
      </c>
    </row>
    <row r="156" spans="1:13">
      <c r="A156" s="33" t="s">
        <v>689</v>
      </c>
      <c r="B156" s="33" t="s">
        <v>113</v>
      </c>
      <c r="C156" s="32"/>
      <c r="D156" s="14"/>
      <c r="E156" s="14"/>
      <c r="F156" s="14"/>
      <c r="G156" s="14"/>
      <c r="H156" s="14"/>
      <c r="I156" s="14"/>
      <c r="J156" s="143" t="e">
        <f>VLOOKUP($C156,'3D STD'!$C$9:$H$138,3,FALSE)</f>
        <v>#N/A</v>
      </c>
      <c r="K156" s="143" t="e">
        <f>VLOOKUP($C156,'3D STD'!$C$9:$H$138,4,FALSE)</f>
        <v>#N/A</v>
      </c>
      <c r="L156" s="143" t="e">
        <f>VLOOKUP($C156,'3D STD'!$C$9:$H$138,5,FALSE)</f>
        <v>#N/A</v>
      </c>
      <c r="M156" s="143" t="e">
        <f>VLOOKUP($C156,'3D STD'!$C$9:$H$138,6,FALSE)</f>
        <v>#N/A</v>
      </c>
    </row>
    <row r="157" spans="1:13">
      <c r="A157" s="33" t="s">
        <v>690</v>
      </c>
      <c r="B157" s="33" t="s">
        <v>404</v>
      </c>
      <c r="C157" s="32"/>
      <c r="D157" s="14"/>
      <c r="E157" s="14"/>
      <c r="F157" s="14"/>
      <c r="G157" s="14"/>
      <c r="H157" s="14"/>
      <c r="I157" s="14"/>
      <c r="J157" s="143" t="e">
        <f>VLOOKUP($C157,'3D STD'!$C$9:$H$138,3,FALSE)</f>
        <v>#N/A</v>
      </c>
      <c r="K157" s="143" t="e">
        <f>VLOOKUP($C157,'3D STD'!$C$9:$H$138,4,FALSE)</f>
        <v>#N/A</v>
      </c>
      <c r="L157" s="143" t="e">
        <f>VLOOKUP($C157,'3D STD'!$C$9:$H$138,5,FALSE)</f>
        <v>#N/A</v>
      </c>
      <c r="M157" s="143" t="e">
        <f>VLOOKUP($C157,'3D STD'!$C$9:$H$138,6,FALSE)</f>
        <v>#N/A</v>
      </c>
    </row>
    <row r="158" spans="1:13">
      <c r="A158" s="33" t="s">
        <v>691</v>
      </c>
      <c r="B158" s="147" t="s">
        <v>405</v>
      </c>
      <c r="C158" s="14"/>
      <c r="D158" s="14"/>
      <c r="E158" s="14"/>
      <c r="F158" s="14"/>
      <c r="G158" s="14"/>
      <c r="H158" s="14"/>
      <c r="I158" s="14"/>
      <c r="J158" s="143" t="e">
        <f>VLOOKUP($C158,'3D STD'!$C$9:$H$138,3,FALSE)</f>
        <v>#N/A</v>
      </c>
      <c r="K158" s="143" t="e">
        <f>VLOOKUP($C158,'3D STD'!$C$9:$H$138,4,FALSE)</f>
        <v>#N/A</v>
      </c>
      <c r="L158" s="143" t="e">
        <f>VLOOKUP($C158,'3D STD'!$C$9:$H$138,5,FALSE)</f>
        <v>#N/A</v>
      </c>
      <c r="M158" s="143" t="e">
        <f>VLOOKUP($C158,'3D STD'!$C$9:$H$138,6,FALSE)</f>
        <v>#N/A</v>
      </c>
    </row>
    <row r="159" spans="1:13">
      <c r="A159" s="33" t="s">
        <v>692</v>
      </c>
      <c r="B159" s="147" t="s">
        <v>406</v>
      </c>
      <c r="C159" s="14"/>
      <c r="D159" s="14"/>
      <c r="E159" s="14"/>
      <c r="F159" s="14"/>
      <c r="G159" s="14"/>
      <c r="H159" s="14"/>
      <c r="I159" s="14"/>
      <c r="J159" s="143" t="e">
        <f>VLOOKUP($C159,'3D STD'!$C$9:$H$138,3,FALSE)</f>
        <v>#N/A</v>
      </c>
      <c r="K159" s="143" t="e">
        <f>VLOOKUP($C159,'3D STD'!$C$9:$H$138,4,FALSE)</f>
        <v>#N/A</v>
      </c>
      <c r="L159" s="143" t="e">
        <f>VLOOKUP($C159,'3D STD'!$C$9:$H$138,5,FALSE)</f>
        <v>#N/A</v>
      </c>
      <c r="M159" s="143" t="e">
        <f>VLOOKUP($C159,'3D STD'!$C$9:$H$138,6,FALSE)</f>
        <v>#N/A</v>
      </c>
    </row>
    <row r="160" spans="1:13">
      <c r="A160" s="33" t="s">
        <v>693</v>
      </c>
      <c r="B160" s="147" t="s">
        <v>407</v>
      </c>
      <c r="C160" s="14"/>
      <c r="D160" s="14"/>
      <c r="E160" s="14"/>
      <c r="F160" s="14"/>
      <c r="G160" s="14"/>
      <c r="H160" s="14"/>
      <c r="I160" s="14"/>
      <c r="J160" s="143" t="e">
        <f>VLOOKUP($C160,'3D STD'!$C$9:$H$138,3,FALSE)</f>
        <v>#N/A</v>
      </c>
      <c r="K160" s="143" t="e">
        <f>VLOOKUP($C160,'3D STD'!$C$9:$H$138,4,FALSE)</f>
        <v>#N/A</v>
      </c>
      <c r="L160" s="143" t="e">
        <f>VLOOKUP($C160,'3D STD'!$C$9:$H$138,5,FALSE)</f>
        <v>#N/A</v>
      </c>
      <c r="M160" s="143" t="e">
        <f>VLOOKUP($C160,'3D STD'!$C$9:$H$138,6,FALSE)</f>
        <v>#N/A</v>
      </c>
    </row>
    <row r="161" spans="1:13">
      <c r="A161" s="33" t="s">
        <v>694</v>
      </c>
      <c r="B161" s="147" t="s">
        <v>408</v>
      </c>
      <c r="C161" s="14"/>
      <c r="D161" s="14"/>
      <c r="E161" s="14"/>
      <c r="F161" s="14"/>
      <c r="G161" s="14"/>
      <c r="H161" s="14"/>
      <c r="I161" s="14"/>
      <c r="J161" s="143" t="e">
        <f>VLOOKUP($C161,'3D STD'!$C$9:$H$138,3,FALSE)</f>
        <v>#N/A</v>
      </c>
      <c r="K161" s="143" t="e">
        <f>VLOOKUP($C161,'3D STD'!$C$9:$H$138,4,FALSE)</f>
        <v>#N/A</v>
      </c>
      <c r="L161" s="143" t="e">
        <f>VLOOKUP($C161,'3D STD'!$C$9:$H$138,5,FALSE)</f>
        <v>#N/A</v>
      </c>
      <c r="M161" s="143" t="e">
        <f>VLOOKUP($C161,'3D STD'!$C$9:$H$138,6,FALSE)</f>
        <v>#N/A</v>
      </c>
    </row>
    <row r="162" spans="1:13">
      <c r="A162" s="33" t="s">
        <v>695</v>
      </c>
      <c r="B162" s="147" t="s">
        <v>409</v>
      </c>
      <c r="C162" s="14"/>
      <c r="D162" s="14"/>
      <c r="E162" s="14"/>
      <c r="F162" s="14"/>
      <c r="G162" s="14"/>
      <c r="H162" s="14"/>
      <c r="I162" s="14"/>
      <c r="J162" s="143" t="e">
        <f>VLOOKUP($C162,'3D STD'!$C$9:$H$138,3,FALSE)</f>
        <v>#N/A</v>
      </c>
      <c r="K162" s="143" t="e">
        <f>VLOOKUP($C162,'3D STD'!$C$9:$H$138,4,FALSE)</f>
        <v>#N/A</v>
      </c>
      <c r="L162" s="143" t="e">
        <f>VLOOKUP($C162,'3D STD'!$C$9:$H$138,5,FALSE)</f>
        <v>#N/A</v>
      </c>
      <c r="M162" s="143" t="e">
        <f>VLOOKUP($C162,'3D STD'!$C$9:$H$138,6,FALSE)</f>
        <v>#N/A</v>
      </c>
    </row>
    <row r="163" spans="1:13">
      <c r="A163" s="33" t="s">
        <v>696</v>
      </c>
      <c r="B163" s="147" t="s">
        <v>410</v>
      </c>
      <c r="C163" s="32"/>
      <c r="D163" s="14"/>
      <c r="E163" s="14"/>
      <c r="F163" s="14"/>
      <c r="G163" s="14"/>
      <c r="H163" s="14"/>
      <c r="I163" s="14"/>
      <c r="J163" s="143" t="e">
        <f>VLOOKUP($C163,'3D STD'!$C$9:$H$138,3,FALSE)</f>
        <v>#N/A</v>
      </c>
      <c r="K163" s="143" t="e">
        <f>VLOOKUP($C163,'3D STD'!$C$9:$H$138,4,FALSE)</f>
        <v>#N/A</v>
      </c>
      <c r="L163" s="143" t="e">
        <f>VLOOKUP($C163,'3D STD'!$C$9:$H$138,5,FALSE)</f>
        <v>#N/A</v>
      </c>
      <c r="M163" s="143" t="e">
        <f>VLOOKUP($C163,'3D STD'!$C$9:$H$138,6,FALSE)</f>
        <v>#N/A</v>
      </c>
    </row>
    <row r="164" spans="1:13">
      <c r="A164" s="33" t="s">
        <v>697</v>
      </c>
      <c r="B164" s="147" t="s">
        <v>411</v>
      </c>
      <c r="C164" s="32"/>
      <c r="D164" s="14"/>
      <c r="E164" s="14"/>
      <c r="F164" s="14"/>
      <c r="G164" s="14"/>
      <c r="H164" s="14"/>
      <c r="I164" s="14"/>
      <c r="J164" s="143" t="e">
        <f>VLOOKUP($C164,'3D STD'!$C$9:$H$138,3,FALSE)</f>
        <v>#N/A</v>
      </c>
      <c r="K164" s="143" t="e">
        <f>VLOOKUP($C164,'3D STD'!$C$9:$H$138,4,FALSE)</f>
        <v>#N/A</v>
      </c>
      <c r="L164" s="143" t="e">
        <f>VLOOKUP($C164,'3D STD'!$C$9:$H$138,5,FALSE)</f>
        <v>#N/A</v>
      </c>
      <c r="M164" s="143" t="e">
        <f>VLOOKUP($C164,'3D STD'!$C$9:$H$138,6,FALSE)</f>
        <v>#N/A</v>
      </c>
    </row>
    <row r="165" spans="1:13">
      <c r="A165" s="33" t="s">
        <v>698</v>
      </c>
      <c r="B165" s="147" t="s">
        <v>412</v>
      </c>
      <c r="C165" s="148" t="s">
        <v>51</v>
      </c>
      <c r="D165" s="14"/>
      <c r="E165" s="14"/>
      <c r="F165" s="14"/>
      <c r="G165" s="14"/>
      <c r="H165" s="14"/>
      <c r="I165" s="14"/>
      <c r="J165" s="143">
        <f>VLOOKUP($C165,'3D STD'!$C$9:$H$138,3,FALSE)</f>
        <v>413.1</v>
      </c>
      <c r="K165" s="143">
        <f>VLOOKUP($C165,'3D STD'!$C$9:$H$138,4,FALSE)</f>
        <v>367.20000000000005</v>
      </c>
      <c r="L165" s="143">
        <f>VLOOKUP($C165,'3D STD'!$C$9:$H$138,5,FALSE)</f>
        <v>321.29999999999995</v>
      </c>
      <c r="M165" s="143">
        <f>VLOOKUP($C165,'3D STD'!$C$9:$H$138,6,FALSE)</f>
        <v>229.5</v>
      </c>
    </row>
    <row r="166" spans="1:13">
      <c r="A166" s="33" t="s">
        <v>699</v>
      </c>
      <c r="B166" s="147" t="s">
        <v>167</v>
      </c>
      <c r="C166" s="148"/>
      <c r="D166" s="14"/>
      <c r="E166" s="14"/>
      <c r="F166" s="14"/>
      <c r="G166" s="14"/>
      <c r="H166" s="14"/>
      <c r="I166" s="14"/>
      <c r="J166" s="143" t="e">
        <f>VLOOKUP($C166,'3D STD'!$C$9:$H$138,3,FALSE)</f>
        <v>#N/A</v>
      </c>
      <c r="K166" s="143" t="e">
        <f>VLOOKUP($C166,'3D STD'!$C$9:$H$138,4,FALSE)</f>
        <v>#N/A</v>
      </c>
      <c r="L166" s="143" t="e">
        <f>VLOOKUP($C166,'3D STD'!$C$9:$H$138,5,FALSE)</f>
        <v>#N/A</v>
      </c>
      <c r="M166" s="143" t="e">
        <f>VLOOKUP($C166,'3D STD'!$C$9:$H$138,6,FALSE)</f>
        <v>#N/A</v>
      </c>
    </row>
    <row r="167" spans="1:13">
      <c r="A167" s="33" t="s">
        <v>700</v>
      </c>
      <c r="B167" s="147" t="s">
        <v>413</v>
      </c>
      <c r="C167" s="148"/>
      <c r="D167" s="14"/>
      <c r="E167" s="14"/>
      <c r="F167" s="14"/>
      <c r="G167" s="14"/>
      <c r="H167" s="14"/>
      <c r="I167" s="14"/>
      <c r="J167" s="143" t="e">
        <f>VLOOKUP($C167,'3D STD'!$C$9:$H$138,3,FALSE)</f>
        <v>#N/A</v>
      </c>
      <c r="K167" s="143" t="e">
        <f>VLOOKUP($C167,'3D STD'!$C$9:$H$138,4,FALSE)</f>
        <v>#N/A</v>
      </c>
      <c r="L167" s="143" t="e">
        <f>VLOOKUP($C167,'3D STD'!$C$9:$H$138,5,FALSE)</f>
        <v>#N/A</v>
      </c>
      <c r="M167" s="143" t="e">
        <f>VLOOKUP($C167,'3D STD'!$C$9:$H$138,6,FALSE)</f>
        <v>#N/A</v>
      </c>
    </row>
    <row r="168" spans="1:13">
      <c r="A168" s="33" t="s">
        <v>701</v>
      </c>
      <c r="B168" s="147" t="s">
        <v>414</v>
      </c>
      <c r="C168" s="148"/>
      <c r="D168" s="14"/>
      <c r="E168" s="14"/>
      <c r="F168" s="14"/>
      <c r="G168" s="14"/>
      <c r="H168" s="14"/>
      <c r="I168" s="14"/>
      <c r="J168" s="143" t="e">
        <f>VLOOKUP($C168,'3D STD'!$C$9:$H$138,3,FALSE)</f>
        <v>#N/A</v>
      </c>
      <c r="K168" s="143" t="e">
        <f>VLOOKUP($C168,'3D STD'!$C$9:$H$138,4,FALSE)</f>
        <v>#N/A</v>
      </c>
      <c r="L168" s="143" t="e">
        <f>VLOOKUP($C168,'3D STD'!$C$9:$H$138,5,FALSE)</f>
        <v>#N/A</v>
      </c>
      <c r="M168" s="143" t="e">
        <f>VLOOKUP($C168,'3D STD'!$C$9:$H$138,6,FALSE)</f>
        <v>#N/A</v>
      </c>
    </row>
    <row r="169" spans="1:13">
      <c r="A169" s="33" t="s">
        <v>702</v>
      </c>
      <c r="B169" s="33" t="s">
        <v>415</v>
      </c>
      <c r="C169" s="148"/>
      <c r="D169" s="14"/>
      <c r="E169" s="14"/>
      <c r="F169" s="14"/>
      <c r="G169" s="14"/>
      <c r="H169" s="14"/>
      <c r="I169" s="14"/>
      <c r="J169" s="143" t="e">
        <f>VLOOKUP($C169,'3D STD'!$C$9:$H$138,3,FALSE)</f>
        <v>#N/A</v>
      </c>
      <c r="K169" s="143" t="e">
        <f>VLOOKUP($C169,'3D STD'!$C$9:$H$138,4,FALSE)</f>
        <v>#N/A</v>
      </c>
      <c r="L169" s="143" t="e">
        <f>VLOOKUP($C169,'3D STD'!$C$9:$H$138,5,FALSE)</f>
        <v>#N/A</v>
      </c>
      <c r="M169" s="143" t="e">
        <f>VLOOKUP($C169,'3D STD'!$C$9:$H$138,6,FALSE)</f>
        <v>#N/A</v>
      </c>
    </row>
    <row r="170" spans="1:13">
      <c r="A170" s="33" t="s">
        <v>703</v>
      </c>
      <c r="B170" s="33" t="s">
        <v>416</v>
      </c>
      <c r="C170" s="148"/>
      <c r="D170" s="14"/>
      <c r="E170" s="14"/>
      <c r="F170" s="14"/>
      <c r="G170" s="14"/>
      <c r="H170" s="14"/>
      <c r="I170" s="14"/>
      <c r="J170" s="143" t="e">
        <f>VLOOKUP($C170,'3D STD'!$C$9:$H$138,3,FALSE)</f>
        <v>#N/A</v>
      </c>
      <c r="K170" s="143" t="e">
        <f>VLOOKUP($C170,'3D STD'!$C$9:$H$138,4,FALSE)</f>
        <v>#N/A</v>
      </c>
      <c r="L170" s="143" t="e">
        <f>VLOOKUP($C170,'3D STD'!$C$9:$H$138,5,FALSE)</f>
        <v>#N/A</v>
      </c>
      <c r="M170" s="143" t="e">
        <f>VLOOKUP($C170,'3D STD'!$C$9:$H$138,6,FALSE)</f>
        <v>#N/A</v>
      </c>
    </row>
    <row r="171" spans="1:13">
      <c r="A171" s="33" t="s">
        <v>704</v>
      </c>
      <c r="B171" s="33" t="s">
        <v>417</v>
      </c>
      <c r="C171" s="148"/>
      <c r="D171" s="14"/>
      <c r="E171" s="14"/>
      <c r="F171" s="14"/>
      <c r="G171" s="14"/>
      <c r="H171" s="14"/>
      <c r="I171" s="14"/>
      <c r="J171" s="143" t="e">
        <f>VLOOKUP($C171,'3D STD'!$C$9:$H$138,3,FALSE)</f>
        <v>#N/A</v>
      </c>
      <c r="K171" s="143" t="e">
        <f>VLOOKUP($C171,'3D STD'!$C$9:$H$138,4,FALSE)</f>
        <v>#N/A</v>
      </c>
      <c r="L171" s="143" t="e">
        <f>VLOOKUP($C171,'3D STD'!$C$9:$H$138,5,FALSE)</f>
        <v>#N/A</v>
      </c>
      <c r="M171" s="143" t="e">
        <f>VLOOKUP($C171,'3D STD'!$C$9:$H$138,6,FALSE)</f>
        <v>#N/A</v>
      </c>
    </row>
    <row r="172" spans="1:13">
      <c r="A172" s="33" t="s">
        <v>705</v>
      </c>
      <c r="B172" s="33" t="s">
        <v>418</v>
      </c>
      <c r="C172" s="148"/>
      <c r="D172" s="14"/>
      <c r="E172" s="14"/>
      <c r="F172" s="14"/>
      <c r="G172" s="14"/>
      <c r="H172" s="14"/>
      <c r="I172" s="14"/>
      <c r="J172" s="143" t="e">
        <f>VLOOKUP($C172,'3D STD'!$C$9:$H$138,3,FALSE)</f>
        <v>#N/A</v>
      </c>
      <c r="K172" s="143" t="e">
        <f>VLOOKUP($C172,'3D STD'!$C$9:$H$138,4,FALSE)</f>
        <v>#N/A</v>
      </c>
      <c r="L172" s="143" t="e">
        <f>VLOOKUP($C172,'3D STD'!$C$9:$H$138,5,FALSE)</f>
        <v>#N/A</v>
      </c>
      <c r="M172" s="143" t="e">
        <f>VLOOKUP($C172,'3D STD'!$C$9:$H$138,6,FALSE)</f>
        <v>#N/A</v>
      </c>
    </row>
    <row r="173" spans="1:13">
      <c r="A173" s="33" t="s">
        <v>706</v>
      </c>
      <c r="B173" s="33" t="s">
        <v>419</v>
      </c>
      <c r="C173" s="148"/>
      <c r="D173" s="14"/>
      <c r="E173" s="14"/>
      <c r="F173" s="14"/>
      <c r="G173" s="14"/>
      <c r="H173" s="14"/>
      <c r="I173" s="14"/>
      <c r="J173" s="143" t="e">
        <f>VLOOKUP($C173,'3D STD'!$C$9:$H$138,3,FALSE)</f>
        <v>#N/A</v>
      </c>
      <c r="K173" s="143" t="e">
        <f>VLOOKUP($C173,'3D STD'!$C$9:$H$138,4,FALSE)</f>
        <v>#N/A</v>
      </c>
      <c r="L173" s="143" t="e">
        <f>VLOOKUP($C173,'3D STD'!$C$9:$H$138,5,FALSE)</f>
        <v>#N/A</v>
      </c>
      <c r="M173" s="143" t="e">
        <f>VLOOKUP($C173,'3D STD'!$C$9:$H$138,6,FALSE)</f>
        <v>#N/A</v>
      </c>
    </row>
    <row r="174" spans="1:13">
      <c r="A174" s="33" t="s">
        <v>707</v>
      </c>
      <c r="B174" s="33" t="s">
        <v>420</v>
      </c>
      <c r="C174" s="32"/>
      <c r="D174" s="14"/>
      <c r="E174" s="14"/>
      <c r="F174" s="14"/>
      <c r="G174" s="14"/>
      <c r="H174" s="14"/>
      <c r="I174" s="14"/>
      <c r="J174" s="143" t="e">
        <f>VLOOKUP($C174,'3D STD'!$C$9:$H$138,3,FALSE)</f>
        <v>#N/A</v>
      </c>
      <c r="K174" s="143" t="e">
        <f>VLOOKUP($C174,'3D STD'!$C$9:$H$138,4,FALSE)</f>
        <v>#N/A</v>
      </c>
      <c r="L174" s="143" t="e">
        <f>VLOOKUP($C174,'3D STD'!$C$9:$H$138,5,FALSE)</f>
        <v>#N/A</v>
      </c>
      <c r="M174" s="143" t="e">
        <f>VLOOKUP($C174,'3D STD'!$C$9:$H$138,6,FALSE)</f>
        <v>#N/A</v>
      </c>
    </row>
    <row r="175" spans="1:13">
      <c r="A175" s="33" t="s">
        <v>708</v>
      </c>
      <c r="B175" s="33" t="s">
        <v>421</v>
      </c>
      <c r="C175" s="32"/>
      <c r="D175" s="14"/>
      <c r="E175" s="14"/>
      <c r="F175" s="14"/>
      <c r="G175" s="14"/>
      <c r="H175" s="14"/>
      <c r="I175" s="14"/>
      <c r="J175" s="143" t="e">
        <f>VLOOKUP($C175,'3D STD'!$C$9:$H$138,3,FALSE)</f>
        <v>#N/A</v>
      </c>
      <c r="K175" s="143" t="e">
        <f>VLOOKUP($C175,'3D STD'!$C$9:$H$138,4,FALSE)</f>
        <v>#N/A</v>
      </c>
      <c r="L175" s="143" t="e">
        <f>VLOOKUP($C175,'3D STD'!$C$9:$H$138,5,FALSE)</f>
        <v>#N/A</v>
      </c>
      <c r="M175" s="143" t="e">
        <f>VLOOKUP($C175,'3D STD'!$C$9:$H$138,6,FALSE)</f>
        <v>#N/A</v>
      </c>
    </row>
    <row r="176" spans="1:13">
      <c r="A176" s="33" t="s">
        <v>709</v>
      </c>
      <c r="B176" s="33" t="s">
        <v>63</v>
      </c>
      <c r="C176" s="32"/>
      <c r="D176" s="14"/>
      <c r="E176" s="14"/>
      <c r="F176" s="14"/>
      <c r="G176" s="14"/>
      <c r="H176" s="14"/>
      <c r="I176" s="14"/>
      <c r="J176" s="143" t="e">
        <f>VLOOKUP($C176,'3D STD'!$C$9:$H$138,3,FALSE)</f>
        <v>#N/A</v>
      </c>
      <c r="K176" s="143" t="e">
        <f>VLOOKUP($C176,'3D STD'!$C$9:$H$138,4,FALSE)</f>
        <v>#N/A</v>
      </c>
      <c r="L176" s="143" t="e">
        <f>VLOOKUP($C176,'3D STD'!$C$9:$H$138,5,FALSE)</f>
        <v>#N/A</v>
      </c>
      <c r="M176" s="143" t="e">
        <f>VLOOKUP($C176,'3D STD'!$C$9:$H$138,6,FALSE)</f>
        <v>#N/A</v>
      </c>
    </row>
    <row r="177" spans="1:13">
      <c r="A177" s="33" t="s">
        <v>710</v>
      </c>
      <c r="B177" s="33" t="s">
        <v>422</v>
      </c>
      <c r="C177" s="32" t="s">
        <v>66</v>
      </c>
      <c r="D177" s="14">
        <v>184</v>
      </c>
      <c r="E177" s="14"/>
      <c r="F177" s="14"/>
      <c r="G177" s="14"/>
      <c r="H177" s="14"/>
      <c r="I177" s="14"/>
      <c r="J177" s="143">
        <f>VLOOKUP($C177,'3D STD'!$C$9:$H$138,3,FALSE)</f>
        <v>249.3</v>
      </c>
      <c r="K177" s="143">
        <f>VLOOKUP($C177,'3D STD'!$C$9:$H$138,4,FALSE)</f>
        <v>221.60000000000002</v>
      </c>
      <c r="L177" s="143">
        <f>VLOOKUP($C177,'3D STD'!$C$9:$H$138,5,FALSE)</f>
        <v>193.89999999999998</v>
      </c>
      <c r="M177" s="143">
        <f>VLOOKUP($C177,'3D STD'!$C$9:$H$138,6,FALSE)</f>
        <v>138.5</v>
      </c>
    </row>
    <row r="178" spans="1:13">
      <c r="A178" s="33" t="s">
        <v>711</v>
      </c>
      <c r="B178" s="147" t="s">
        <v>104</v>
      </c>
      <c r="C178" s="32"/>
      <c r="D178" s="14"/>
      <c r="E178" s="14"/>
      <c r="F178" s="14"/>
      <c r="G178" s="14"/>
      <c r="H178" s="14"/>
      <c r="I178" s="14"/>
      <c r="J178" s="143" t="e">
        <f>VLOOKUP($C178,'3D STD'!$C$9:$H$138,3,FALSE)</f>
        <v>#N/A</v>
      </c>
      <c r="K178" s="143" t="e">
        <f>VLOOKUP($C178,'3D STD'!$C$9:$H$138,4,FALSE)</f>
        <v>#N/A</v>
      </c>
      <c r="L178" s="143" t="e">
        <f>VLOOKUP($C178,'3D STD'!$C$9:$H$138,5,FALSE)</f>
        <v>#N/A</v>
      </c>
      <c r="M178" s="143" t="e">
        <f>VLOOKUP($C178,'3D STD'!$C$9:$H$138,6,FALSE)</f>
        <v>#N/A</v>
      </c>
    </row>
    <row r="179" spans="1:13">
      <c r="A179" s="33" t="s">
        <v>712</v>
      </c>
      <c r="B179" s="147" t="s">
        <v>423</v>
      </c>
      <c r="C179" s="32"/>
      <c r="D179" s="14"/>
      <c r="E179" s="14"/>
      <c r="F179" s="14"/>
      <c r="G179" s="14"/>
      <c r="H179" s="14"/>
      <c r="I179" s="14"/>
      <c r="J179" s="143" t="e">
        <f>VLOOKUP($C179,'3D STD'!$C$9:$H$138,3,FALSE)</f>
        <v>#N/A</v>
      </c>
      <c r="K179" s="143" t="e">
        <f>VLOOKUP($C179,'3D STD'!$C$9:$H$138,4,FALSE)</f>
        <v>#N/A</v>
      </c>
      <c r="L179" s="143" t="e">
        <f>VLOOKUP($C179,'3D STD'!$C$9:$H$138,5,FALSE)</f>
        <v>#N/A</v>
      </c>
      <c r="M179" s="143" t="e">
        <f>VLOOKUP($C179,'3D STD'!$C$9:$H$138,6,FALSE)</f>
        <v>#N/A</v>
      </c>
    </row>
    <row r="180" spans="1:13">
      <c r="A180" s="33" t="s">
        <v>713</v>
      </c>
      <c r="B180" s="149" t="s">
        <v>424</v>
      </c>
      <c r="C180" s="148"/>
      <c r="D180" s="14"/>
      <c r="E180" s="14"/>
      <c r="F180" s="14"/>
      <c r="G180" s="14"/>
      <c r="H180" s="14"/>
      <c r="I180" s="14"/>
      <c r="J180" s="143" t="e">
        <f>VLOOKUP($C180,'3D STD'!$C$9:$H$138,3,FALSE)</f>
        <v>#N/A</v>
      </c>
      <c r="K180" s="143" t="e">
        <f>VLOOKUP($C180,'3D STD'!$C$9:$H$138,4,FALSE)</f>
        <v>#N/A</v>
      </c>
      <c r="L180" s="143" t="e">
        <f>VLOOKUP($C180,'3D STD'!$C$9:$H$138,5,FALSE)</f>
        <v>#N/A</v>
      </c>
      <c r="M180" s="143" t="e">
        <f>VLOOKUP($C180,'3D STD'!$C$9:$H$138,6,FALSE)</f>
        <v>#N/A</v>
      </c>
    </row>
    <row r="181" spans="1:13">
      <c r="A181" s="33" t="s">
        <v>714</v>
      </c>
      <c r="B181" s="149" t="s">
        <v>425</v>
      </c>
      <c r="C181" s="148"/>
      <c r="D181" s="14"/>
      <c r="E181" s="14"/>
      <c r="F181" s="14"/>
      <c r="G181" s="14"/>
      <c r="H181" s="14"/>
      <c r="I181" s="14"/>
      <c r="J181" s="143" t="e">
        <f>VLOOKUP($C181,'3D STD'!$C$9:$H$138,3,FALSE)</f>
        <v>#N/A</v>
      </c>
      <c r="K181" s="143" t="e">
        <f>VLOOKUP($C181,'3D STD'!$C$9:$H$138,4,FALSE)</f>
        <v>#N/A</v>
      </c>
      <c r="L181" s="143" t="e">
        <f>VLOOKUP($C181,'3D STD'!$C$9:$H$138,5,FALSE)</f>
        <v>#N/A</v>
      </c>
      <c r="M181" s="143" t="e">
        <f>VLOOKUP($C181,'3D STD'!$C$9:$H$138,6,FALSE)</f>
        <v>#N/A</v>
      </c>
    </row>
    <row r="182" spans="1:13">
      <c r="A182" s="33" t="s">
        <v>715</v>
      </c>
      <c r="B182" s="149" t="s">
        <v>426</v>
      </c>
      <c r="C182" s="148"/>
      <c r="D182" s="14"/>
      <c r="E182" s="14"/>
      <c r="F182" s="14"/>
      <c r="G182" s="14"/>
      <c r="H182" s="14"/>
      <c r="I182" s="14"/>
      <c r="J182" s="143" t="e">
        <f>VLOOKUP($C182,'3D STD'!$C$9:$H$138,3,FALSE)</f>
        <v>#N/A</v>
      </c>
      <c r="K182" s="143" t="e">
        <f>VLOOKUP($C182,'3D STD'!$C$9:$H$138,4,FALSE)</f>
        <v>#N/A</v>
      </c>
      <c r="L182" s="143" t="e">
        <f>VLOOKUP($C182,'3D STD'!$C$9:$H$138,5,FALSE)</f>
        <v>#N/A</v>
      </c>
      <c r="M182" s="143" t="e">
        <f>VLOOKUP($C182,'3D STD'!$C$9:$H$138,6,FALSE)</f>
        <v>#N/A</v>
      </c>
    </row>
    <row r="183" spans="1:13">
      <c r="A183" s="33" t="s">
        <v>716</v>
      </c>
      <c r="B183" s="149" t="s">
        <v>84</v>
      </c>
      <c r="C183" s="148"/>
      <c r="D183" s="14"/>
      <c r="E183" s="14"/>
      <c r="F183" s="14"/>
      <c r="G183" s="14"/>
      <c r="H183" s="14"/>
      <c r="I183" s="14"/>
      <c r="J183" s="143" t="e">
        <f>VLOOKUP($C183,'3D STD'!$C$9:$H$138,3,FALSE)</f>
        <v>#N/A</v>
      </c>
      <c r="K183" s="143" t="e">
        <f>VLOOKUP($C183,'3D STD'!$C$9:$H$138,4,FALSE)</f>
        <v>#N/A</v>
      </c>
      <c r="L183" s="143" t="e">
        <f>VLOOKUP($C183,'3D STD'!$C$9:$H$138,5,FALSE)</f>
        <v>#N/A</v>
      </c>
      <c r="M183" s="143" t="e">
        <f>VLOOKUP($C183,'3D STD'!$C$9:$H$138,6,FALSE)</f>
        <v>#N/A</v>
      </c>
    </row>
    <row r="184" spans="1:13">
      <c r="A184" s="33" t="s">
        <v>717</v>
      </c>
      <c r="B184" s="149" t="s">
        <v>427</v>
      </c>
      <c r="C184" s="148"/>
      <c r="D184" s="14"/>
      <c r="E184" s="14"/>
      <c r="F184" s="14"/>
      <c r="G184" s="14"/>
      <c r="H184" s="14"/>
      <c r="I184" s="14"/>
      <c r="J184" s="143" t="e">
        <f>VLOOKUP($C184,'3D STD'!$C$9:$H$138,3,FALSE)</f>
        <v>#N/A</v>
      </c>
      <c r="K184" s="143" t="e">
        <f>VLOOKUP($C184,'3D STD'!$C$9:$H$138,4,FALSE)</f>
        <v>#N/A</v>
      </c>
      <c r="L184" s="143" t="e">
        <f>VLOOKUP($C184,'3D STD'!$C$9:$H$138,5,FALSE)</f>
        <v>#N/A</v>
      </c>
      <c r="M184" s="143" t="e">
        <f>VLOOKUP($C184,'3D STD'!$C$9:$H$138,6,FALSE)</f>
        <v>#N/A</v>
      </c>
    </row>
    <row r="185" spans="1:13">
      <c r="A185" s="33" t="s">
        <v>718</v>
      </c>
      <c r="B185" s="149" t="s">
        <v>428</v>
      </c>
      <c r="C185" s="148"/>
      <c r="D185" s="14"/>
      <c r="E185" s="14"/>
      <c r="F185" s="14"/>
      <c r="G185" s="14"/>
      <c r="H185" s="14"/>
      <c r="I185" s="14"/>
      <c r="J185" s="143" t="e">
        <f>VLOOKUP($C185,'3D STD'!$C$9:$H$138,3,FALSE)</f>
        <v>#N/A</v>
      </c>
      <c r="K185" s="143" t="e">
        <f>VLOOKUP($C185,'3D STD'!$C$9:$H$138,4,FALSE)</f>
        <v>#N/A</v>
      </c>
      <c r="L185" s="143" t="e">
        <f>VLOOKUP($C185,'3D STD'!$C$9:$H$138,5,FALSE)</f>
        <v>#N/A</v>
      </c>
      <c r="M185" s="143" t="e">
        <f>VLOOKUP($C185,'3D STD'!$C$9:$H$138,6,FALSE)</f>
        <v>#N/A</v>
      </c>
    </row>
    <row r="186" spans="1:13">
      <c r="A186" s="33" t="s">
        <v>719</v>
      </c>
      <c r="B186" s="147" t="s">
        <v>429</v>
      </c>
      <c r="C186" s="148"/>
      <c r="D186" s="14"/>
      <c r="E186" s="14"/>
      <c r="F186" s="14"/>
      <c r="G186" s="14"/>
      <c r="H186" s="14"/>
      <c r="I186" s="14"/>
      <c r="J186" s="143" t="e">
        <f>VLOOKUP($C186,'3D STD'!$C$9:$H$138,3,FALSE)</f>
        <v>#N/A</v>
      </c>
      <c r="K186" s="143" t="e">
        <f>VLOOKUP($C186,'3D STD'!$C$9:$H$138,4,FALSE)</f>
        <v>#N/A</v>
      </c>
      <c r="L186" s="143" t="e">
        <f>VLOOKUP($C186,'3D STD'!$C$9:$H$138,5,FALSE)</f>
        <v>#N/A</v>
      </c>
      <c r="M186" s="143" t="e">
        <f>VLOOKUP($C186,'3D STD'!$C$9:$H$138,6,FALSE)</f>
        <v>#N/A</v>
      </c>
    </row>
    <row r="187" spans="1:13">
      <c r="A187" s="33" t="s">
        <v>720</v>
      </c>
      <c r="B187" s="147" t="s">
        <v>430</v>
      </c>
      <c r="C187" s="148"/>
      <c r="D187" s="14"/>
      <c r="E187" s="14"/>
      <c r="F187" s="14"/>
      <c r="G187" s="14"/>
      <c r="H187" s="14"/>
      <c r="I187" s="14"/>
      <c r="J187" s="143" t="e">
        <f>VLOOKUP($C187,'3D STD'!$C$9:$H$138,3,FALSE)</f>
        <v>#N/A</v>
      </c>
      <c r="K187" s="143" t="e">
        <f>VLOOKUP($C187,'3D STD'!$C$9:$H$138,4,FALSE)</f>
        <v>#N/A</v>
      </c>
      <c r="L187" s="143" t="e">
        <f>VLOOKUP($C187,'3D STD'!$C$9:$H$138,5,FALSE)</f>
        <v>#N/A</v>
      </c>
      <c r="M187" s="143" t="e">
        <f>VLOOKUP($C187,'3D STD'!$C$9:$H$138,6,FALSE)</f>
        <v>#N/A</v>
      </c>
    </row>
    <row r="188" spans="1:13">
      <c r="A188" s="33" t="s">
        <v>721</v>
      </c>
      <c r="B188" s="147" t="s">
        <v>431</v>
      </c>
      <c r="C188" s="148"/>
      <c r="D188" s="14"/>
      <c r="E188" s="14"/>
      <c r="F188" s="14"/>
      <c r="G188" s="14"/>
      <c r="H188" s="14"/>
      <c r="I188" s="14"/>
      <c r="J188" s="143" t="e">
        <f>VLOOKUP($C188,'3D STD'!$C$9:$H$138,3,FALSE)</f>
        <v>#N/A</v>
      </c>
      <c r="K188" s="143" t="e">
        <f>VLOOKUP($C188,'3D STD'!$C$9:$H$138,4,FALSE)</f>
        <v>#N/A</v>
      </c>
      <c r="L188" s="143" t="e">
        <f>VLOOKUP($C188,'3D STD'!$C$9:$H$138,5,FALSE)</f>
        <v>#N/A</v>
      </c>
      <c r="M188" s="143" t="e">
        <f>VLOOKUP($C188,'3D STD'!$C$9:$H$138,6,FALSE)</f>
        <v>#N/A</v>
      </c>
    </row>
    <row r="189" spans="1:13">
      <c r="A189" s="33" t="s">
        <v>722</v>
      </c>
      <c r="B189" s="147" t="s">
        <v>432</v>
      </c>
      <c r="C189" s="148"/>
      <c r="D189" s="14"/>
      <c r="E189" s="14"/>
      <c r="F189" s="14"/>
      <c r="G189" s="14"/>
      <c r="H189" s="14"/>
      <c r="I189" s="14"/>
      <c r="J189" s="143" t="e">
        <f>VLOOKUP($C189,'3D STD'!$C$9:$H$138,3,FALSE)</f>
        <v>#N/A</v>
      </c>
      <c r="K189" s="143" t="e">
        <f>VLOOKUP($C189,'3D STD'!$C$9:$H$138,4,FALSE)</f>
        <v>#N/A</v>
      </c>
      <c r="L189" s="143" t="e">
        <f>VLOOKUP($C189,'3D STD'!$C$9:$H$138,5,FALSE)</f>
        <v>#N/A</v>
      </c>
      <c r="M189" s="143" t="e">
        <f>VLOOKUP($C189,'3D STD'!$C$9:$H$138,6,FALSE)</f>
        <v>#N/A</v>
      </c>
    </row>
    <row r="190" spans="1:13">
      <c r="A190" s="33" t="s">
        <v>723</v>
      </c>
      <c r="B190" s="147" t="s">
        <v>433</v>
      </c>
      <c r="C190" s="148"/>
      <c r="D190" s="14"/>
      <c r="E190" s="14"/>
      <c r="F190" s="14"/>
      <c r="G190" s="14"/>
      <c r="H190" s="14"/>
      <c r="I190" s="14"/>
      <c r="J190" s="143" t="e">
        <f>VLOOKUP($C190,'3D STD'!$C$9:$H$138,3,FALSE)</f>
        <v>#N/A</v>
      </c>
      <c r="K190" s="143" t="e">
        <f>VLOOKUP($C190,'3D STD'!$C$9:$H$138,4,FALSE)</f>
        <v>#N/A</v>
      </c>
      <c r="L190" s="143" t="e">
        <f>VLOOKUP($C190,'3D STD'!$C$9:$H$138,5,FALSE)</f>
        <v>#N/A</v>
      </c>
      <c r="M190" s="143" t="e">
        <f>VLOOKUP($C190,'3D STD'!$C$9:$H$138,6,FALSE)</f>
        <v>#N/A</v>
      </c>
    </row>
    <row r="191" spans="1:13">
      <c r="A191" s="33" t="s">
        <v>724</v>
      </c>
      <c r="B191" s="147" t="s">
        <v>434</v>
      </c>
      <c r="C191" s="148"/>
      <c r="D191" s="14"/>
      <c r="E191" s="14"/>
      <c r="F191" s="14"/>
      <c r="G191" s="14"/>
      <c r="H191" s="14"/>
      <c r="I191" s="14"/>
      <c r="J191" s="143" t="e">
        <f>VLOOKUP($C191,'3D STD'!$C$9:$H$138,3,FALSE)</f>
        <v>#N/A</v>
      </c>
      <c r="K191" s="143" t="e">
        <f>VLOOKUP($C191,'3D STD'!$C$9:$H$138,4,FALSE)</f>
        <v>#N/A</v>
      </c>
      <c r="L191" s="143" t="e">
        <f>VLOOKUP($C191,'3D STD'!$C$9:$H$138,5,FALSE)</f>
        <v>#N/A</v>
      </c>
      <c r="M191" s="143" t="e">
        <f>VLOOKUP($C191,'3D STD'!$C$9:$H$138,6,FALSE)</f>
        <v>#N/A</v>
      </c>
    </row>
    <row r="192" spans="1:13">
      <c r="A192" s="33" t="s">
        <v>725</v>
      </c>
      <c r="B192" s="147" t="s">
        <v>435</v>
      </c>
      <c r="C192" s="148"/>
      <c r="D192" s="14"/>
      <c r="E192" s="14"/>
      <c r="F192" s="14"/>
      <c r="G192" s="14"/>
      <c r="H192" s="14"/>
      <c r="I192" s="14"/>
      <c r="J192" s="143" t="e">
        <f>VLOOKUP($C192,'3D STD'!$C$9:$H$138,3,FALSE)</f>
        <v>#N/A</v>
      </c>
      <c r="K192" s="143" t="e">
        <f>VLOOKUP($C192,'3D STD'!$C$9:$H$138,4,FALSE)</f>
        <v>#N/A</v>
      </c>
      <c r="L192" s="143" t="e">
        <f>VLOOKUP($C192,'3D STD'!$C$9:$H$138,5,FALSE)</f>
        <v>#N/A</v>
      </c>
      <c r="M192" s="143" t="e">
        <f>VLOOKUP($C192,'3D STD'!$C$9:$H$138,6,FALSE)</f>
        <v>#N/A</v>
      </c>
    </row>
    <row r="193" spans="1:13">
      <c r="A193" s="33" t="s">
        <v>726</v>
      </c>
      <c r="B193" s="147" t="s">
        <v>436</v>
      </c>
      <c r="C193" s="148"/>
      <c r="D193" s="14"/>
      <c r="E193" s="14"/>
      <c r="F193" s="14"/>
      <c r="G193" s="14"/>
      <c r="H193" s="14"/>
      <c r="I193" s="14"/>
      <c r="J193" s="143" t="e">
        <f>VLOOKUP($C193,'3D STD'!$C$9:$H$138,3,FALSE)</f>
        <v>#N/A</v>
      </c>
      <c r="K193" s="143" t="e">
        <f>VLOOKUP($C193,'3D STD'!$C$9:$H$138,4,FALSE)</f>
        <v>#N/A</v>
      </c>
      <c r="L193" s="143" t="e">
        <f>VLOOKUP($C193,'3D STD'!$C$9:$H$138,5,FALSE)</f>
        <v>#N/A</v>
      </c>
      <c r="M193" s="143" t="e">
        <f>VLOOKUP($C193,'3D STD'!$C$9:$H$138,6,FALSE)</f>
        <v>#N/A</v>
      </c>
    </row>
    <row r="194" spans="1:13">
      <c r="A194" s="33" t="s">
        <v>727</v>
      </c>
      <c r="B194" s="33" t="s">
        <v>64</v>
      </c>
      <c r="C194" s="148"/>
      <c r="D194" s="14"/>
      <c r="E194" s="14"/>
      <c r="F194" s="14"/>
      <c r="G194" s="14"/>
      <c r="H194" s="14"/>
      <c r="I194" s="14"/>
      <c r="J194" s="143" t="e">
        <f>VLOOKUP($C194,'3D STD'!$C$9:$H$138,3,FALSE)</f>
        <v>#N/A</v>
      </c>
      <c r="K194" s="143" t="e">
        <f>VLOOKUP($C194,'3D STD'!$C$9:$H$138,4,FALSE)</f>
        <v>#N/A</v>
      </c>
      <c r="L194" s="143" t="e">
        <f>VLOOKUP($C194,'3D STD'!$C$9:$H$138,5,FALSE)</f>
        <v>#N/A</v>
      </c>
      <c r="M194" s="143" t="e">
        <f>VLOOKUP($C194,'3D STD'!$C$9:$H$138,6,FALSE)</f>
        <v>#N/A</v>
      </c>
    </row>
    <row r="195" spans="1:13">
      <c r="A195" s="33" t="s">
        <v>728</v>
      </c>
      <c r="B195" s="33" t="s">
        <v>437</v>
      </c>
      <c r="C195" s="148"/>
      <c r="D195" s="14"/>
      <c r="E195" s="14"/>
      <c r="F195" s="14"/>
      <c r="G195" s="14"/>
      <c r="H195" s="14"/>
      <c r="I195" s="14"/>
      <c r="J195" s="143" t="e">
        <f>VLOOKUP($C195,'3D STD'!$C$9:$H$138,3,FALSE)</f>
        <v>#N/A</v>
      </c>
      <c r="K195" s="143" t="e">
        <f>VLOOKUP($C195,'3D STD'!$C$9:$H$138,4,FALSE)</f>
        <v>#N/A</v>
      </c>
      <c r="L195" s="143" t="e">
        <f>VLOOKUP($C195,'3D STD'!$C$9:$H$138,5,FALSE)</f>
        <v>#N/A</v>
      </c>
      <c r="M195" s="143" t="e">
        <f>VLOOKUP($C195,'3D STD'!$C$9:$H$138,6,FALSE)</f>
        <v>#N/A</v>
      </c>
    </row>
    <row r="196" spans="1:13">
      <c r="A196" s="33" t="s">
        <v>729</v>
      </c>
      <c r="B196" s="33" t="s">
        <v>438</v>
      </c>
      <c r="C196" s="148"/>
      <c r="D196" s="14"/>
      <c r="E196" s="14"/>
      <c r="F196" s="14"/>
      <c r="G196" s="14"/>
      <c r="H196" s="14"/>
      <c r="I196" s="14"/>
      <c r="J196" s="143" t="e">
        <f>VLOOKUP($C196,'3D STD'!$C$9:$H$138,3,FALSE)</f>
        <v>#N/A</v>
      </c>
      <c r="K196" s="143" t="e">
        <f>VLOOKUP($C196,'3D STD'!$C$9:$H$138,4,FALSE)</f>
        <v>#N/A</v>
      </c>
      <c r="L196" s="143" t="e">
        <f>VLOOKUP($C196,'3D STD'!$C$9:$H$138,5,FALSE)</f>
        <v>#N/A</v>
      </c>
      <c r="M196" s="143" t="e">
        <f>VLOOKUP($C196,'3D STD'!$C$9:$H$138,6,FALSE)</f>
        <v>#N/A</v>
      </c>
    </row>
    <row r="197" spans="1:13">
      <c r="A197" s="33" t="s">
        <v>730</v>
      </c>
      <c r="B197" s="33" t="s">
        <v>439</v>
      </c>
      <c r="C197" s="32"/>
      <c r="D197" s="14"/>
      <c r="E197" s="14"/>
      <c r="F197" s="14"/>
      <c r="G197" s="14"/>
      <c r="H197" s="14"/>
      <c r="I197" s="14"/>
      <c r="J197" s="143" t="e">
        <f>VLOOKUP($C197,'3D STD'!$C$9:$H$138,3,FALSE)</f>
        <v>#N/A</v>
      </c>
      <c r="K197" s="143" t="e">
        <f>VLOOKUP($C197,'3D STD'!$C$9:$H$138,4,FALSE)</f>
        <v>#N/A</v>
      </c>
      <c r="L197" s="143" t="e">
        <f>VLOOKUP($C197,'3D STD'!$C$9:$H$138,5,FALSE)</f>
        <v>#N/A</v>
      </c>
      <c r="M197" s="143" t="e">
        <f>VLOOKUP($C197,'3D STD'!$C$9:$H$138,6,FALSE)</f>
        <v>#N/A</v>
      </c>
    </row>
    <row r="198" spans="1:13">
      <c r="A198" s="33" t="s">
        <v>731</v>
      </c>
      <c r="B198" s="33" t="s">
        <v>150</v>
      </c>
      <c r="C198" s="14"/>
      <c r="D198" s="14"/>
      <c r="E198" s="14"/>
      <c r="F198" s="14"/>
      <c r="G198" s="14"/>
      <c r="H198" s="14"/>
      <c r="I198" s="14"/>
      <c r="J198" s="143" t="e">
        <f>VLOOKUP($C198,'3D STD'!$C$9:$H$138,3,FALSE)</f>
        <v>#N/A</v>
      </c>
      <c r="K198" s="143" t="e">
        <f>VLOOKUP($C198,'3D STD'!$C$9:$H$138,4,FALSE)</f>
        <v>#N/A</v>
      </c>
      <c r="L198" s="143" t="e">
        <f>VLOOKUP($C198,'3D STD'!$C$9:$H$138,5,FALSE)</f>
        <v>#N/A</v>
      </c>
      <c r="M198" s="143" t="e">
        <f>VLOOKUP($C198,'3D STD'!$C$9:$H$138,6,FALSE)</f>
        <v>#N/A</v>
      </c>
    </row>
    <row r="199" spans="1:13">
      <c r="A199" s="33" t="s">
        <v>732</v>
      </c>
      <c r="B199" s="33" t="s">
        <v>440</v>
      </c>
      <c r="C199" s="14"/>
      <c r="D199" s="14"/>
      <c r="E199" s="14"/>
      <c r="F199" s="14"/>
      <c r="G199" s="14"/>
      <c r="H199" s="14"/>
      <c r="I199" s="14"/>
      <c r="J199" s="143" t="e">
        <f>VLOOKUP($C199,'3D STD'!$C$9:$H$138,3,FALSE)</f>
        <v>#N/A</v>
      </c>
      <c r="K199" s="143" t="e">
        <f>VLOOKUP($C199,'3D STD'!$C$9:$H$138,4,FALSE)</f>
        <v>#N/A</v>
      </c>
      <c r="L199" s="143" t="e">
        <f>VLOOKUP($C199,'3D STD'!$C$9:$H$138,5,FALSE)</f>
        <v>#N/A</v>
      </c>
      <c r="M199" s="143" t="e">
        <f>VLOOKUP($C199,'3D STD'!$C$9:$H$138,6,FALSE)</f>
        <v>#N/A</v>
      </c>
    </row>
    <row r="200" spans="1:13">
      <c r="A200" s="33" t="s">
        <v>733</v>
      </c>
      <c r="B200" s="33" t="s">
        <v>441</v>
      </c>
      <c r="C200" s="14"/>
      <c r="D200" s="14"/>
      <c r="E200" s="14"/>
      <c r="F200" s="14"/>
      <c r="G200" s="14"/>
      <c r="H200" s="14"/>
      <c r="I200" s="14"/>
      <c r="J200" s="143" t="e">
        <f>VLOOKUP($C200,'3D STD'!$C$9:$H$138,3,FALSE)</f>
        <v>#N/A</v>
      </c>
      <c r="K200" s="143" t="e">
        <f>VLOOKUP($C200,'3D STD'!$C$9:$H$138,4,FALSE)</f>
        <v>#N/A</v>
      </c>
      <c r="L200" s="143" t="e">
        <f>VLOOKUP($C200,'3D STD'!$C$9:$H$138,5,FALSE)</f>
        <v>#N/A</v>
      </c>
      <c r="M200" s="143" t="e">
        <f>VLOOKUP($C200,'3D STD'!$C$9:$H$138,6,FALSE)</f>
        <v>#N/A</v>
      </c>
    </row>
    <row r="201" spans="1:13">
      <c r="A201" s="33" t="s">
        <v>734</v>
      </c>
      <c r="B201" s="33" t="s">
        <v>442</v>
      </c>
      <c r="C201" s="32"/>
      <c r="D201" s="14"/>
      <c r="E201" s="14"/>
      <c r="F201" s="14"/>
      <c r="G201" s="14"/>
      <c r="H201" s="14"/>
      <c r="I201" s="14"/>
      <c r="J201" s="143" t="e">
        <f>VLOOKUP($C201,'3D STD'!$C$9:$H$138,3,FALSE)</f>
        <v>#N/A</v>
      </c>
      <c r="K201" s="143" t="e">
        <f>VLOOKUP($C201,'3D STD'!$C$9:$H$138,4,FALSE)</f>
        <v>#N/A</v>
      </c>
      <c r="L201" s="143" t="e">
        <f>VLOOKUP($C201,'3D STD'!$C$9:$H$138,5,FALSE)</f>
        <v>#N/A</v>
      </c>
      <c r="M201" s="143" t="e">
        <f>VLOOKUP($C201,'3D STD'!$C$9:$H$138,6,FALSE)</f>
        <v>#N/A</v>
      </c>
    </row>
    <row r="202" spans="1:13">
      <c r="A202" s="33" t="s">
        <v>735</v>
      </c>
      <c r="B202" s="33" t="s">
        <v>443</v>
      </c>
      <c r="C202" s="32"/>
      <c r="D202" s="14"/>
      <c r="E202" s="14"/>
      <c r="F202" s="14"/>
      <c r="G202" s="14"/>
      <c r="H202" s="14"/>
      <c r="I202" s="14"/>
      <c r="J202" s="143" t="e">
        <f>VLOOKUP($C202,'3D STD'!$C$9:$H$138,3,FALSE)</f>
        <v>#N/A</v>
      </c>
      <c r="K202" s="143" t="e">
        <f>VLOOKUP($C202,'3D STD'!$C$9:$H$138,4,FALSE)</f>
        <v>#N/A</v>
      </c>
      <c r="L202" s="143" t="e">
        <f>VLOOKUP($C202,'3D STD'!$C$9:$H$138,5,FALSE)</f>
        <v>#N/A</v>
      </c>
      <c r="M202" s="143" t="e">
        <f>VLOOKUP($C202,'3D STD'!$C$9:$H$138,6,FALSE)</f>
        <v>#N/A</v>
      </c>
    </row>
    <row r="203" spans="1:13">
      <c r="A203" s="33" t="s">
        <v>736</v>
      </c>
      <c r="B203" s="33" t="s">
        <v>444</v>
      </c>
      <c r="C203" s="32"/>
      <c r="D203" s="14"/>
      <c r="E203" s="14"/>
      <c r="F203" s="14"/>
      <c r="G203" s="14"/>
      <c r="H203" s="14"/>
      <c r="I203" s="14"/>
      <c r="J203" s="143" t="e">
        <f>VLOOKUP($C203,'3D STD'!$C$9:$H$138,3,FALSE)</f>
        <v>#N/A</v>
      </c>
      <c r="K203" s="143" t="e">
        <f>VLOOKUP($C203,'3D STD'!$C$9:$H$138,4,FALSE)</f>
        <v>#N/A</v>
      </c>
      <c r="L203" s="143" t="e">
        <f>VLOOKUP($C203,'3D STD'!$C$9:$H$138,5,FALSE)</f>
        <v>#N/A</v>
      </c>
      <c r="M203" s="143" t="e">
        <f>VLOOKUP($C203,'3D STD'!$C$9:$H$138,6,FALSE)</f>
        <v>#N/A</v>
      </c>
    </row>
    <row r="204" spans="1:13">
      <c r="A204" s="33" t="s">
        <v>737</v>
      </c>
      <c r="B204" s="33" t="s">
        <v>93</v>
      </c>
      <c r="C204" s="32"/>
      <c r="D204" s="14"/>
      <c r="E204" s="14"/>
      <c r="F204" s="14"/>
      <c r="G204" s="14"/>
      <c r="H204" s="14"/>
      <c r="I204" s="14"/>
      <c r="J204" s="143" t="e">
        <f>VLOOKUP($C204,'3D STD'!$C$9:$H$138,3,FALSE)</f>
        <v>#N/A</v>
      </c>
      <c r="K204" s="143" t="e">
        <f>VLOOKUP($C204,'3D STD'!$C$9:$H$138,4,FALSE)</f>
        <v>#N/A</v>
      </c>
      <c r="L204" s="143" t="e">
        <f>VLOOKUP($C204,'3D STD'!$C$9:$H$138,5,FALSE)</f>
        <v>#N/A</v>
      </c>
      <c r="M204" s="143" t="e">
        <f>VLOOKUP($C204,'3D STD'!$C$9:$H$138,6,FALSE)</f>
        <v>#N/A</v>
      </c>
    </row>
    <row r="205" spans="1:13">
      <c r="A205" s="33" t="s">
        <v>738</v>
      </c>
      <c r="B205" s="33" t="s">
        <v>445</v>
      </c>
      <c r="C205" s="32"/>
      <c r="D205" s="14"/>
      <c r="E205" s="14"/>
      <c r="F205" s="14"/>
      <c r="G205" s="14"/>
      <c r="H205" s="14"/>
      <c r="I205" s="14"/>
      <c r="J205" s="143" t="e">
        <f>VLOOKUP($C205,'3D STD'!$C$9:$H$138,3,FALSE)</f>
        <v>#N/A</v>
      </c>
      <c r="K205" s="143" t="e">
        <f>VLOOKUP($C205,'3D STD'!$C$9:$H$138,4,FALSE)</f>
        <v>#N/A</v>
      </c>
      <c r="L205" s="143" t="e">
        <f>VLOOKUP($C205,'3D STD'!$C$9:$H$138,5,FALSE)</f>
        <v>#N/A</v>
      </c>
      <c r="M205" s="143" t="e">
        <f>VLOOKUP($C205,'3D STD'!$C$9:$H$138,6,FALSE)</f>
        <v>#N/A</v>
      </c>
    </row>
    <row r="206" spans="1:13">
      <c r="A206" s="33" t="s">
        <v>739</v>
      </c>
      <c r="B206" s="33" t="s">
        <v>446</v>
      </c>
      <c r="C206" s="32"/>
      <c r="D206" s="14"/>
      <c r="E206" s="14"/>
      <c r="F206" s="14"/>
      <c r="G206" s="14"/>
      <c r="H206" s="14"/>
      <c r="I206" s="14"/>
      <c r="J206" s="143" t="e">
        <f>VLOOKUP($C206,'3D STD'!$C$9:$H$138,3,FALSE)</f>
        <v>#N/A</v>
      </c>
      <c r="K206" s="143" t="e">
        <f>VLOOKUP($C206,'3D STD'!$C$9:$H$138,4,FALSE)</f>
        <v>#N/A</v>
      </c>
      <c r="L206" s="143" t="e">
        <f>VLOOKUP($C206,'3D STD'!$C$9:$H$138,5,FALSE)</f>
        <v>#N/A</v>
      </c>
      <c r="M206" s="143" t="e">
        <f>VLOOKUP($C206,'3D STD'!$C$9:$H$138,6,FALSE)</f>
        <v>#N/A</v>
      </c>
    </row>
    <row r="207" spans="1:13">
      <c r="A207" s="33" t="s">
        <v>740</v>
      </c>
      <c r="B207" s="33" t="s">
        <v>123</v>
      </c>
      <c r="C207" s="32"/>
      <c r="D207" s="14"/>
      <c r="E207" s="14"/>
      <c r="F207" s="14"/>
      <c r="G207" s="14"/>
      <c r="H207" s="14"/>
      <c r="I207" s="14"/>
      <c r="J207" s="143" t="e">
        <f>VLOOKUP($C207,'3D STD'!$C$9:$H$138,3,FALSE)</f>
        <v>#N/A</v>
      </c>
      <c r="K207" s="143" t="e">
        <f>VLOOKUP($C207,'3D STD'!$C$9:$H$138,4,FALSE)</f>
        <v>#N/A</v>
      </c>
      <c r="L207" s="143" t="e">
        <f>VLOOKUP($C207,'3D STD'!$C$9:$H$138,5,FALSE)</f>
        <v>#N/A</v>
      </c>
      <c r="M207" s="143" t="e">
        <f>VLOOKUP($C207,'3D STD'!$C$9:$H$138,6,FALSE)</f>
        <v>#N/A</v>
      </c>
    </row>
    <row r="208" spans="1:13">
      <c r="A208" s="33" t="s">
        <v>741</v>
      </c>
      <c r="B208" s="33" t="s">
        <v>447</v>
      </c>
      <c r="C208" s="14"/>
      <c r="D208" s="14"/>
      <c r="E208" s="14"/>
      <c r="F208" s="14"/>
      <c r="G208" s="14"/>
      <c r="H208" s="14"/>
      <c r="I208" s="14"/>
      <c r="J208" s="143" t="e">
        <f>VLOOKUP($C208,'3D STD'!$C$9:$H$138,3,FALSE)</f>
        <v>#N/A</v>
      </c>
      <c r="K208" s="143" t="e">
        <f>VLOOKUP($C208,'3D STD'!$C$9:$H$138,4,FALSE)</f>
        <v>#N/A</v>
      </c>
      <c r="L208" s="143" t="e">
        <f>VLOOKUP($C208,'3D STD'!$C$9:$H$138,5,FALSE)</f>
        <v>#N/A</v>
      </c>
      <c r="M208" s="143" t="e">
        <f>VLOOKUP($C208,'3D STD'!$C$9:$H$138,6,FALSE)</f>
        <v>#N/A</v>
      </c>
    </row>
    <row r="209" spans="1:13">
      <c r="A209" s="33" t="s">
        <v>742</v>
      </c>
      <c r="B209" s="149" t="s">
        <v>448</v>
      </c>
      <c r="C209" s="148"/>
      <c r="D209" s="14"/>
      <c r="E209" s="14"/>
      <c r="F209" s="14"/>
      <c r="G209" s="14"/>
      <c r="H209" s="14"/>
      <c r="I209" s="14"/>
      <c r="J209" s="143" t="e">
        <f>VLOOKUP($C209,'3D STD'!$C$9:$H$138,3,FALSE)</f>
        <v>#N/A</v>
      </c>
      <c r="K209" s="143" t="e">
        <f>VLOOKUP($C209,'3D STD'!$C$9:$H$138,4,FALSE)</f>
        <v>#N/A</v>
      </c>
      <c r="L209" s="143" t="e">
        <f>VLOOKUP($C209,'3D STD'!$C$9:$H$138,5,FALSE)</f>
        <v>#N/A</v>
      </c>
      <c r="M209" s="143" t="e">
        <f>VLOOKUP($C209,'3D STD'!$C$9:$H$138,6,FALSE)</f>
        <v>#N/A</v>
      </c>
    </row>
    <row r="210" spans="1:13">
      <c r="A210" s="33" t="s">
        <v>743</v>
      </c>
      <c r="B210" s="149" t="s">
        <v>449</v>
      </c>
      <c r="C210" s="148"/>
      <c r="D210" s="14"/>
      <c r="E210" s="14"/>
      <c r="F210" s="14"/>
      <c r="G210" s="14"/>
      <c r="H210" s="14"/>
      <c r="I210" s="14"/>
      <c r="J210" s="143" t="e">
        <f>VLOOKUP($C210,'3D STD'!$C$9:$H$138,3,FALSE)</f>
        <v>#N/A</v>
      </c>
      <c r="K210" s="143" t="e">
        <f>VLOOKUP($C210,'3D STD'!$C$9:$H$138,4,FALSE)</f>
        <v>#N/A</v>
      </c>
      <c r="L210" s="143" t="e">
        <f>VLOOKUP($C210,'3D STD'!$C$9:$H$138,5,FALSE)</f>
        <v>#N/A</v>
      </c>
      <c r="M210" s="143" t="e">
        <f>VLOOKUP($C210,'3D STD'!$C$9:$H$138,6,FALSE)</f>
        <v>#N/A</v>
      </c>
    </row>
    <row r="211" spans="1:13">
      <c r="A211" s="33" t="s">
        <v>744</v>
      </c>
      <c r="B211" s="149" t="s">
        <v>450</v>
      </c>
      <c r="C211" s="148"/>
      <c r="D211" s="14"/>
      <c r="E211" s="14"/>
      <c r="F211" s="14"/>
      <c r="G211" s="14"/>
      <c r="H211" s="14"/>
      <c r="I211" s="14"/>
      <c r="J211" s="143" t="e">
        <f>VLOOKUP($C211,'3D STD'!$C$9:$H$138,3,FALSE)</f>
        <v>#N/A</v>
      </c>
      <c r="K211" s="143" t="e">
        <f>VLOOKUP($C211,'3D STD'!$C$9:$H$138,4,FALSE)</f>
        <v>#N/A</v>
      </c>
      <c r="L211" s="143" t="e">
        <f>VLOOKUP($C211,'3D STD'!$C$9:$H$138,5,FALSE)</f>
        <v>#N/A</v>
      </c>
      <c r="M211" s="143" t="e">
        <f>VLOOKUP($C211,'3D STD'!$C$9:$H$138,6,FALSE)</f>
        <v>#N/A</v>
      </c>
    </row>
    <row r="212" spans="1:13">
      <c r="A212" s="33" t="s">
        <v>745</v>
      </c>
      <c r="B212" s="147" t="s">
        <v>451</v>
      </c>
      <c r="C212" s="32"/>
      <c r="D212" s="14"/>
      <c r="E212" s="14"/>
      <c r="F212" s="14"/>
      <c r="G212" s="14"/>
      <c r="H212" s="14"/>
      <c r="I212" s="14"/>
      <c r="J212" s="143" t="e">
        <f>VLOOKUP($C212,'3D STD'!$C$9:$H$138,3,FALSE)</f>
        <v>#N/A</v>
      </c>
      <c r="K212" s="143" t="e">
        <f>VLOOKUP($C212,'3D STD'!$C$9:$H$138,4,FALSE)</f>
        <v>#N/A</v>
      </c>
      <c r="L212" s="143" t="e">
        <f>VLOOKUP($C212,'3D STD'!$C$9:$H$138,5,FALSE)</f>
        <v>#N/A</v>
      </c>
      <c r="M212" s="143" t="e">
        <f>VLOOKUP($C212,'3D STD'!$C$9:$H$138,6,FALSE)</f>
        <v>#N/A</v>
      </c>
    </row>
    <row r="213" spans="1:13">
      <c r="A213" s="33" t="s">
        <v>746</v>
      </c>
      <c r="B213" s="147" t="s">
        <v>452</v>
      </c>
      <c r="C213" s="32"/>
      <c r="D213" s="14"/>
      <c r="E213" s="14"/>
      <c r="F213" s="14"/>
      <c r="G213" s="14"/>
      <c r="H213" s="14"/>
      <c r="I213" s="14"/>
      <c r="J213" s="143" t="e">
        <f>VLOOKUP($C213,'3D STD'!$C$9:$H$138,3,FALSE)</f>
        <v>#N/A</v>
      </c>
      <c r="K213" s="143" t="e">
        <f>VLOOKUP($C213,'3D STD'!$C$9:$H$138,4,FALSE)</f>
        <v>#N/A</v>
      </c>
      <c r="L213" s="143" t="e">
        <f>VLOOKUP($C213,'3D STD'!$C$9:$H$138,5,FALSE)</f>
        <v>#N/A</v>
      </c>
      <c r="M213" s="143" t="e">
        <f>VLOOKUP($C213,'3D STD'!$C$9:$H$138,6,FALSE)</f>
        <v>#N/A</v>
      </c>
    </row>
    <row r="214" spans="1:13">
      <c r="A214" s="33" t="s">
        <v>747</v>
      </c>
      <c r="B214" s="147" t="s">
        <v>453</v>
      </c>
      <c r="C214" s="32"/>
      <c r="D214" s="14"/>
      <c r="E214" s="14"/>
      <c r="F214" s="14"/>
      <c r="G214" s="14"/>
      <c r="H214" s="14"/>
      <c r="I214" s="14"/>
      <c r="J214" s="143" t="e">
        <f>VLOOKUP($C214,'3D STD'!$C$9:$H$138,3,FALSE)</f>
        <v>#N/A</v>
      </c>
      <c r="K214" s="143" t="e">
        <f>VLOOKUP($C214,'3D STD'!$C$9:$H$138,4,FALSE)</f>
        <v>#N/A</v>
      </c>
      <c r="L214" s="143" t="e">
        <f>VLOOKUP($C214,'3D STD'!$C$9:$H$138,5,FALSE)</f>
        <v>#N/A</v>
      </c>
      <c r="M214" s="143" t="e">
        <f>VLOOKUP($C214,'3D STD'!$C$9:$H$138,6,FALSE)</f>
        <v>#N/A</v>
      </c>
    </row>
    <row r="215" spans="1:13">
      <c r="A215" s="33" t="s">
        <v>748</v>
      </c>
      <c r="B215" s="147" t="s">
        <v>454</v>
      </c>
      <c r="C215" s="32"/>
      <c r="D215" s="14"/>
      <c r="E215" s="14"/>
      <c r="F215" s="14"/>
      <c r="G215" s="14"/>
      <c r="H215" s="14"/>
      <c r="I215" s="14"/>
      <c r="J215" s="143" t="e">
        <f>VLOOKUP($C215,'3D STD'!$C$9:$H$138,3,FALSE)</f>
        <v>#N/A</v>
      </c>
      <c r="K215" s="143" t="e">
        <f>VLOOKUP($C215,'3D STD'!$C$9:$H$138,4,FALSE)</f>
        <v>#N/A</v>
      </c>
      <c r="L215" s="143" t="e">
        <f>VLOOKUP($C215,'3D STD'!$C$9:$H$138,5,FALSE)</f>
        <v>#N/A</v>
      </c>
      <c r="M215" s="143" t="e">
        <f>VLOOKUP($C215,'3D STD'!$C$9:$H$138,6,FALSE)</f>
        <v>#N/A</v>
      </c>
    </row>
    <row r="216" spans="1:13">
      <c r="A216" s="33" t="s">
        <v>749</v>
      </c>
      <c r="B216" s="147" t="s">
        <v>455</v>
      </c>
      <c r="C216" s="32"/>
      <c r="D216" s="14"/>
      <c r="E216" s="14"/>
      <c r="F216" s="14"/>
      <c r="G216" s="14"/>
      <c r="H216" s="14"/>
      <c r="I216" s="14"/>
      <c r="J216" s="143" t="e">
        <f>VLOOKUP($C216,'3D STD'!$C$9:$H$138,3,FALSE)</f>
        <v>#N/A</v>
      </c>
      <c r="K216" s="143" t="e">
        <f>VLOOKUP($C216,'3D STD'!$C$9:$H$138,4,FALSE)</f>
        <v>#N/A</v>
      </c>
      <c r="L216" s="143" t="e">
        <f>VLOOKUP($C216,'3D STD'!$C$9:$H$138,5,FALSE)</f>
        <v>#N/A</v>
      </c>
      <c r="M216" s="143" t="e">
        <f>VLOOKUP($C216,'3D STD'!$C$9:$H$138,6,FALSE)</f>
        <v>#N/A</v>
      </c>
    </row>
    <row r="217" spans="1:13">
      <c r="A217" s="33" t="s">
        <v>750</v>
      </c>
      <c r="B217" s="147" t="s">
        <v>456</v>
      </c>
      <c r="C217" s="32"/>
      <c r="D217" s="14"/>
      <c r="E217" s="14"/>
      <c r="F217" s="14"/>
      <c r="G217" s="14"/>
      <c r="H217" s="14"/>
      <c r="I217" s="14"/>
      <c r="J217" s="143" t="e">
        <f>VLOOKUP($C217,'3D STD'!$C$9:$H$138,3,FALSE)</f>
        <v>#N/A</v>
      </c>
      <c r="K217" s="143" t="e">
        <f>VLOOKUP($C217,'3D STD'!$C$9:$H$138,4,FALSE)</f>
        <v>#N/A</v>
      </c>
      <c r="L217" s="143" t="e">
        <f>VLOOKUP($C217,'3D STD'!$C$9:$H$138,5,FALSE)</f>
        <v>#N/A</v>
      </c>
      <c r="M217" s="143" t="e">
        <f>VLOOKUP($C217,'3D STD'!$C$9:$H$138,6,FALSE)</f>
        <v>#N/A</v>
      </c>
    </row>
    <row r="218" spans="1:13">
      <c r="A218" s="33" t="s">
        <v>751</v>
      </c>
      <c r="B218" s="147" t="s">
        <v>457</v>
      </c>
      <c r="C218" s="32"/>
      <c r="D218" s="14"/>
      <c r="E218" s="14"/>
      <c r="F218" s="14"/>
      <c r="G218" s="14"/>
      <c r="H218" s="14"/>
      <c r="I218" s="14"/>
      <c r="J218" s="143" t="e">
        <f>VLOOKUP($C218,'3D STD'!$C$9:$H$138,3,FALSE)</f>
        <v>#N/A</v>
      </c>
      <c r="K218" s="143" t="e">
        <f>VLOOKUP($C218,'3D STD'!$C$9:$H$138,4,FALSE)</f>
        <v>#N/A</v>
      </c>
      <c r="L218" s="143" t="e">
        <f>VLOOKUP($C218,'3D STD'!$C$9:$H$138,5,FALSE)</f>
        <v>#N/A</v>
      </c>
      <c r="M218" s="143" t="e">
        <f>VLOOKUP($C218,'3D STD'!$C$9:$H$138,6,FALSE)</f>
        <v>#N/A</v>
      </c>
    </row>
    <row r="219" spans="1:13">
      <c r="A219" s="33" t="s">
        <v>752</v>
      </c>
      <c r="B219" s="147" t="s">
        <v>458</v>
      </c>
      <c r="C219" s="32" t="s">
        <v>181</v>
      </c>
      <c r="D219" s="14"/>
      <c r="E219" s="14"/>
      <c r="F219" s="14"/>
      <c r="G219" s="14"/>
      <c r="H219" s="14"/>
      <c r="I219" s="14"/>
      <c r="J219" s="143">
        <f>VLOOKUP($C219,'3D STD'!$C$9:$H$138,3,FALSE)</f>
        <v>113.4</v>
      </c>
      <c r="K219" s="143">
        <f>VLOOKUP($C219,'3D STD'!$C$9:$H$138,4,FALSE)</f>
        <v>100.80000000000001</v>
      </c>
      <c r="L219" s="143">
        <f>VLOOKUP($C219,'3D STD'!$C$9:$H$138,5,FALSE)</f>
        <v>88.199999999999989</v>
      </c>
      <c r="M219" s="143">
        <f>VLOOKUP($C219,'3D STD'!$C$9:$H$138,6,FALSE)</f>
        <v>63</v>
      </c>
    </row>
    <row r="220" spans="1:13">
      <c r="A220" s="33" t="s">
        <v>753</v>
      </c>
      <c r="B220" s="33" t="s">
        <v>459</v>
      </c>
      <c r="C220" s="32" t="s">
        <v>66</v>
      </c>
      <c r="D220" s="14"/>
      <c r="E220" s="14"/>
      <c r="F220" s="14"/>
      <c r="G220" s="14"/>
      <c r="H220" s="14"/>
      <c r="I220" s="14"/>
      <c r="J220" s="143">
        <f>VLOOKUP($C220,'3D STD'!$C$9:$H$138,3,FALSE)</f>
        <v>249.3</v>
      </c>
      <c r="K220" s="143">
        <f>VLOOKUP($C220,'3D STD'!$C$9:$H$138,4,FALSE)</f>
        <v>221.60000000000002</v>
      </c>
      <c r="L220" s="143">
        <f>VLOOKUP($C220,'3D STD'!$C$9:$H$138,5,FALSE)</f>
        <v>193.89999999999998</v>
      </c>
      <c r="M220" s="143">
        <f>VLOOKUP($C220,'3D STD'!$C$9:$H$138,6,FALSE)</f>
        <v>138.5</v>
      </c>
    </row>
    <row r="221" spans="1:13">
      <c r="A221" s="33" t="s">
        <v>754</v>
      </c>
      <c r="B221" s="33" t="s">
        <v>460</v>
      </c>
      <c r="C221" s="32" t="s">
        <v>86</v>
      </c>
      <c r="D221" s="14"/>
      <c r="E221" s="14"/>
      <c r="F221" s="14"/>
      <c r="G221" s="14"/>
      <c r="H221" s="14"/>
      <c r="I221" s="14"/>
      <c r="J221" s="143">
        <f>VLOOKUP($C221,'3D STD'!$C$9:$H$138,3,FALSE)</f>
        <v>119.7</v>
      </c>
      <c r="K221" s="143">
        <f>VLOOKUP($C221,'3D STD'!$C$9:$H$138,4,FALSE)</f>
        <v>106.4</v>
      </c>
      <c r="L221" s="143">
        <f>VLOOKUP($C221,'3D STD'!$C$9:$H$138,5,FALSE)</f>
        <v>93.1</v>
      </c>
      <c r="M221" s="143">
        <f>VLOOKUP($C221,'3D STD'!$C$9:$H$138,6,FALSE)</f>
        <v>66.5</v>
      </c>
    </row>
    <row r="222" spans="1:13">
      <c r="A222" s="33" t="s">
        <v>755</v>
      </c>
      <c r="B222" s="33" t="s">
        <v>461</v>
      </c>
      <c r="C222" s="32"/>
      <c r="D222" s="14"/>
      <c r="E222" s="14"/>
      <c r="F222" s="14"/>
      <c r="G222" s="14"/>
      <c r="H222" s="14"/>
      <c r="I222" s="14"/>
      <c r="J222" s="143" t="e">
        <f>VLOOKUP($C222,'3D STD'!$C$9:$H$138,3,FALSE)</f>
        <v>#N/A</v>
      </c>
      <c r="K222" s="143" t="e">
        <f>VLOOKUP($C222,'3D STD'!$C$9:$H$138,4,FALSE)</f>
        <v>#N/A</v>
      </c>
      <c r="L222" s="143" t="e">
        <f>VLOOKUP($C222,'3D STD'!$C$9:$H$138,5,FALSE)</f>
        <v>#N/A</v>
      </c>
      <c r="M222" s="143" t="e">
        <f>VLOOKUP($C222,'3D STD'!$C$9:$H$138,6,FALSE)</f>
        <v>#N/A</v>
      </c>
    </row>
    <row r="223" spans="1:13">
      <c r="A223" s="33" t="s">
        <v>756</v>
      </c>
      <c r="B223" s="33" t="s">
        <v>462</v>
      </c>
      <c r="C223" s="32"/>
      <c r="D223" s="14"/>
      <c r="E223" s="14"/>
      <c r="F223" s="14"/>
      <c r="G223" s="14"/>
      <c r="H223" s="14"/>
      <c r="I223" s="14"/>
      <c r="J223" s="143" t="e">
        <f>VLOOKUP($C223,'3D STD'!$C$9:$H$138,3,FALSE)</f>
        <v>#N/A</v>
      </c>
      <c r="K223" s="143" t="e">
        <f>VLOOKUP($C223,'3D STD'!$C$9:$H$138,4,FALSE)</f>
        <v>#N/A</v>
      </c>
      <c r="L223" s="143" t="e">
        <f>VLOOKUP($C223,'3D STD'!$C$9:$H$138,5,FALSE)</f>
        <v>#N/A</v>
      </c>
      <c r="M223" s="143" t="e">
        <f>VLOOKUP($C223,'3D STD'!$C$9:$H$138,6,FALSE)</f>
        <v>#N/A</v>
      </c>
    </row>
    <row r="224" spans="1:13">
      <c r="A224" s="33" t="s">
        <v>757</v>
      </c>
      <c r="B224" s="33" t="s">
        <v>463</v>
      </c>
      <c r="C224" s="32"/>
      <c r="D224" s="14"/>
      <c r="E224" s="14"/>
      <c r="F224" s="14"/>
      <c r="G224" s="14"/>
      <c r="H224" s="14"/>
      <c r="I224" s="14"/>
      <c r="J224" s="143" t="e">
        <f>VLOOKUP($C224,'3D STD'!$C$9:$H$138,3,FALSE)</f>
        <v>#N/A</v>
      </c>
      <c r="K224" s="143" t="e">
        <f>VLOOKUP($C224,'3D STD'!$C$9:$H$138,4,FALSE)</f>
        <v>#N/A</v>
      </c>
      <c r="L224" s="143" t="e">
        <f>VLOOKUP($C224,'3D STD'!$C$9:$H$138,5,FALSE)</f>
        <v>#N/A</v>
      </c>
      <c r="M224" s="143" t="e">
        <f>VLOOKUP($C224,'3D STD'!$C$9:$H$138,6,FALSE)</f>
        <v>#N/A</v>
      </c>
    </row>
    <row r="225" spans="1:13">
      <c r="A225" s="33" t="s">
        <v>758</v>
      </c>
      <c r="B225" s="33" t="s">
        <v>464</v>
      </c>
      <c r="C225" s="32"/>
      <c r="D225" s="14"/>
      <c r="E225" s="14"/>
      <c r="F225" s="14"/>
      <c r="G225" s="14"/>
      <c r="H225" s="14"/>
      <c r="I225" s="14"/>
      <c r="J225" s="143" t="e">
        <f>VLOOKUP($C225,'3D STD'!$C$9:$H$138,3,FALSE)</f>
        <v>#N/A</v>
      </c>
      <c r="K225" s="143" t="e">
        <f>VLOOKUP($C225,'3D STD'!$C$9:$H$138,4,FALSE)</f>
        <v>#N/A</v>
      </c>
      <c r="L225" s="143" t="e">
        <f>VLOOKUP($C225,'3D STD'!$C$9:$H$138,5,FALSE)</f>
        <v>#N/A</v>
      </c>
      <c r="M225" s="143" t="e">
        <f>VLOOKUP($C225,'3D STD'!$C$9:$H$138,6,FALSE)</f>
        <v>#N/A</v>
      </c>
    </row>
    <row r="226" spans="1:13">
      <c r="A226" s="33" t="s">
        <v>759</v>
      </c>
      <c r="B226" s="33" t="s">
        <v>101</v>
      </c>
      <c r="C226" s="32"/>
      <c r="D226" s="14"/>
      <c r="E226" s="14"/>
      <c r="F226" s="14"/>
      <c r="G226" s="14"/>
      <c r="H226" s="14"/>
      <c r="I226" s="14"/>
      <c r="J226" s="143" t="e">
        <f>VLOOKUP($C226,'3D STD'!$C$9:$H$138,3,FALSE)</f>
        <v>#N/A</v>
      </c>
      <c r="K226" s="143" t="e">
        <f>VLOOKUP($C226,'3D STD'!$C$9:$H$138,4,FALSE)</f>
        <v>#N/A</v>
      </c>
      <c r="L226" s="143" t="e">
        <f>VLOOKUP($C226,'3D STD'!$C$9:$H$138,5,FALSE)</f>
        <v>#N/A</v>
      </c>
      <c r="M226" s="143" t="e">
        <f>VLOOKUP($C226,'3D STD'!$C$9:$H$138,6,FALSE)</f>
        <v>#N/A</v>
      </c>
    </row>
    <row r="227" spans="1:13">
      <c r="A227" s="33" t="s">
        <v>760</v>
      </c>
      <c r="B227" s="33" t="s">
        <v>465</v>
      </c>
      <c r="C227" s="32" t="s">
        <v>265</v>
      </c>
      <c r="D227" s="14">
        <v>198</v>
      </c>
      <c r="E227" s="14"/>
      <c r="F227" s="14"/>
      <c r="G227" s="14"/>
      <c r="H227" s="14"/>
      <c r="I227" s="14"/>
      <c r="J227" s="143">
        <f>VLOOKUP($C227,'3D STD'!$C$9:$H$138,3,FALSE)</f>
        <v>132.30000000000001</v>
      </c>
      <c r="K227" s="143">
        <f>VLOOKUP($C227,'3D STD'!$C$9:$H$138,4,FALSE)</f>
        <v>117.60000000000001</v>
      </c>
      <c r="L227" s="143">
        <f>VLOOKUP($C227,'3D STD'!$C$9:$H$138,5,FALSE)</f>
        <v>102.89999999999999</v>
      </c>
      <c r="M227" s="143">
        <f>VLOOKUP($C227,'3D STD'!$C$9:$H$138,6,FALSE)</f>
        <v>73.5</v>
      </c>
    </row>
    <row r="228" spans="1:13">
      <c r="A228" s="33" t="s">
        <v>761</v>
      </c>
      <c r="B228" s="33" t="s">
        <v>129</v>
      </c>
      <c r="C228" s="32"/>
      <c r="D228" s="14"/>
      <c r="E228" s="14"/>
      <c r="F228" s="14"/>
      <c r="G228" s="14"/>
      <c r="H228" s="14"/>
      <c r="I228" s="14"/>
      <c r="J228" s="143" t="e">
        <f>VLOOKUP($C228,'3D STD'!$C$9:$H$138,3,FALSE)</f>
        <v>#N/A</v>
      </c>
      <c r="K228" s="143" t="e">
        <f>VLOOKUP($C228,'3D STD'!$C$9:$H$138,4,FALSE)</f>
        <v>#N/A</v>
      </c>
      <c r="L228" s="143" t="e">
        <f>VLOOKUP($C228,'3D STD'!$C$9:$H$138,5,FALSE)</f>
        <v>#N/A</v>
      </c>
      <c r="M228" s="143" t="e">
        <f>VLOOKUP($C228,'3D STD'!$C$9:$H$138,6,FALSE)</f>
        <v>#N/A</v>
      </c>
    </row>
    <row r="229" spans="1:13">
      <c r="A229" s="33" t="s">
        <v>762</v>
      </c>
      <c r="B229" s="33" t="s">
        <v>124</v>
      </c>
      <c r="C229" s="32"/>
      <c r="D229" s="14"/>
      <c r="E229" s="14"/>
      <c r="F229" s="14"/>
      <c r="G229" s="14"/>
      <c r="H229" s="14"/>
      <c r="I229" s="14"/>
      <c r="J229" s="143" t="e">
        <f>VLOOKUP($C229,'3D STD'!$C$9:$H$138,3,FALSE)</f>
        <v>#N/A</v>
      </c>
      <c r="K229" s="143" t="e">
        <f>VLOOKUP($C229,'3D STD'!$C$9:$H$138,4,FALSE)</f>
        <v>#N/A</v>
      </c>
      <c r="L229" s="143" t="e">
        <f>VLOOKUP($C229,'3D STD'!$C$9:$H$138,5,FALSE)</f>
        <v>#N/A</v>
      </c>
      <c r="M229" s="143" t="e">
        <f>VLOOKUP($C229,'3D STD'!$C$9:$H$138,6,FALSE)</f>
        <v>#N/A</v>
      </c>
    </row>
    <row r="230" spans="1:13">
      <c r="A230" s="33" t="s">
        <v>763</v>
      </c>
      <c r="B230" s="33" t="s">
        <v>466</v>
      </c>
      <c r="C230" s="32"/>
      <c r="D230" s="14"/>
      <c r="E230" s="14"/>
      <c r="F230" s="14"/>
      <c r="G230" s="14"/>
      <c r="H230" s="14"/>
      <c r="I230" s="14"/>
      <c r="J230" s="143" t="e">
        <f>VLOOKUP($C230,'3D STD'!$C$9:$H$138,3,FALSE)</f>
        <v>#N/A</v>
      </c>
      <c r="K230" s="143" t="e">
        <f>VLOOKUP($C230,'3D STD'!$C$9:$H$138,4,FALSE)</f>
        <v>#N/A</v>
      </c>
      <c r="L230" s="143" t="e">
        <f>VLOOKUP($C230,'3D STD'!$C$9:$H$138,5,FALSE)</f>
        <v>#N/A</v>
      </c>
      <c r="M230" s="143" t="e">
        <f>VLOOKUP($C230,'3D STD'!$C$9:$H$138,6,FALSE)</f>
        <v>#N/A</v>
      </c>
    </row>
    <row r="231" spans="1:13">
      <c r="A231" s="33" t="s">
        <v>764</v>
      </c>
      <c r="B231" s="147" t="s">
        <v>467</v>
      </c>
      <c r="C231" s="32"/>
      <c r="D231" s="14"/>
      <c r="E231" s="14"/>
      <c r="F231" s="14"/>
      <c r="G231" s="14"/>
      <c r="H231" s="14"/>
      <c r="I231" s="14"/>
      <c r="J231" s="143" t="e">
        <f>VLOOKUP($C231,'3D STD'!$C$9:$H$138,3,FALSE)</f>
        <v>#N/A</v>
      </c>
      <c r="K231" s="143" t="e">
        <f>VLOOKUP($C231,'3D STD'!$C$9:$H$138,4,FALSE)</f>
        <v>#N/A</v>
      </c>
      <c r="L231" s="143" t="e">
        <f>VLOOKUP($C231,'3D STD'!$C$9:$H$138,5,FALSE)</f>
        <v>#N/A</v>
      </c>
      <c r="M231" s="143" t="e">
        <f>VLOOKUP($C231,'3D STD'!$C$9:$H$138,6,FALSE)</f>
        <v>#N/A</v>
      </c>
    </row>
    <row r="232" spans="1:13">
      <c r="A232" s="33" t="s">
        <v>765</v>
      </c>
      <c r="B232" s="147" t="s">
        <v>468</v>
      </c>
      <c r="C232" s="32" t="s">
        <v>265</v>
      </c>
      <c r="D232" s="14"/>
      <c r="E232" s="14"/>
      <c r="F232" s="14"/>
      <c r="G232" s="14"/>
      <c r="H232" s="14"/>
      <c r="I232" s="14"/>
      <c r="J232" s="143">
        <f>VLOOKUP($C232,'3D STD'!$C$9:$H$138,3,FALSE)</f>
        <v>132.30000000000001</v>
      </c>
      <c r="K232" s="143">
        <f>VLOOKUP($C232,'3D STD'!$C$9:$H$138,4,FALSE)</f>
        <v>117.60000000000001</v>
      </c>
      <c r="L232" s="143">
        <f>VLOOKUP($C232,'3D STD'!$C$9:$H$138,5,FALSE)</f>
        <v>102.89999999999999</v>
      </c>
      <c r="M232" s="143">
        <f>VLOOKUP($C232,'3D STD'!$C$9:$H$138,6,FALSE)</f>
        <v>73.5</v>
      </c>
    </row>
    <row r="233" spans="1:13">
      <c r="A233" s="33" t="s">
        <v>766</v>
      </c>
      <c r="B233" s="147" t="s">
        <v>469</v>
      </c>
      <c r="C233" s="32" t="s">
        <v>85</v>
      </c>
      <c r="D233" s="14">
        <v>208</v>
      </c>
      <c r="E233" s="14"/>
      <c r="F233" s="14"/>
      <c r="G233" s="14"/>
      <c r="H233" s="14"/>
      <c r="I233" s="14"/>
      <c r="J233" s="143">
        <f>VLOOKUP($C233,'3D STD'!$C$9:$H$138,3,FALSE)</f>
        <v>270.90000000000003</v>
      </c>
      <c r="K233" s="143">
        <f>VLOOKUP($C233,'3D STD'!$C$9:$H$138,4,FALSE)</f>
        <v>240.8</v>
      </c>
      <c r="L233" s="143">
        <f>VLOOKUP($C233,'3D STD'!$C$9:$H$138,5,FALSE)</f>
        <v>210.7</v>
      </c>
      <c r="M233" s="143">
        <f>VLOOKUP($C233,'3D STD'!$C$9:$H$138,6,FALSE)</f>
        <v>150.5</v>
      </c>
    </row>
    <row r="234" spans="1:13">
      <c r="A234" s="33" t="s">
        <v>767</v>
      </c>
      <c r="B234" s="33" t="s">
        <v>142</v>
      </c>
      <c r="C234" s="32"/>
      <c r="D234" s="14"/>
      <c r="E234" s="14"/>
      <c r="F234" s="14"/>
      <c r="G234" s="14"/>
      <c r="H234" s="14"/>
      <c r="I234" s="14"/>
      <c r="J234" s="143" t="e">
        <f>VLOOKUP($C234,'3D STD'!$C$9:$H$138,3,FALSE)</f>
        <v>#N/A</v>
      </c>
      <c r="K234" s="143" t="e">
        <f>VLOOKUP($C234,'3D STD'!$C$9:$H$138,4,FALSE)</f>
        <v>#N/A</v>
      </c>
      <c r="L234" s="143" t="e">
        <f>VLOOKUP($C234,'3D STD'!$C$9:$H$138,5,FALSE)</f>
        <v>#N/A</v>
      </c>
      <c r="M234" s="143" t="e">
        <f>VLOOKUP($C234,'3D STD'!$C$9:$H$138,6,FALSE)</f>
        <v>#N/A</v>
      </c>
    </row>
    <row r="235" spans="1:13">
      <c r="A235" s="33" t="s">
        <v>768</v>
      </c>
      <c r="B235" s="33" t="s">
        <v>470</v>
      </c>
      <c r="C235" s="32"/>
      <c r="D235" s="14"/>
      <c r="E235" s="14"/>
      <c r="F235" s="14"/>
      <c r="G235" s="14"/>
      <c r="H235" s="14"/>
      <c r="I235" s="14"/>
      <c r="J235" s="143" t="e">
        <f>VLOOKUP($C235,'3D STD'!$C$9:$H$138,3,FALSE)</f>
        <v>#N/A</v>
      </c>
      <c r="K235" s="143" t="e">
        <f>VLOOKUP($C235,'3D STD'!$C$9:$H$138,4,FALSE)</f>
        <v>#N/A</v>
      </c>
      <c r="L235" s="143" t="e">
        <f>VLOOKUP($C235,'3D STD'!$C$9:$H$138,5,FALSE)</f>
        <v>#N/A</v>
      </c>
      <c r="M235" s="143" t="e">
        <f>VLOOKUP($C235,'3D STD'!$C$9:$H$138,6,FALSE)</f>
        <v>#N/A</v>
      </c>
    </row>
    <row r="236" spans="1:13">
      <c r="A236" s="33" t="s">
        <v>769</v>
      </c>
      <c r="B236" s="33" t="s">
        <v>471</v>
      </c>
      <c r="C236" s="32"/>
      <c r="D236" s="14"/>
      <c r="E236" s="14"/>
      <c r="F236" s="14"/>
      <c r="G236" s="14"/>
      <c r="H236" s="14"/>
      <c r="I236" s="14"/>
      <c r="J236" s="143" t="e">
        <f>VLOOKUP($C236,'3D STD'!$C$9:$H$138,3,FALSE)</f>
        <v>#N/A</v>
      </c>
      <c r="K236" s="143" t="e">
        <f>VLOOKUP($C236,'3D STD'!$C$9:$H$138,4,FALSE)</f>
        <v>#N/A</v>
      </c>
      <c r="L236" s="143" t="e">
        <f>VLOOKUP($C236,'3D STD'!$C$9:$H$138,5,FALSE)</f>
        <v>#N/A</v>
      </c>
      <c r="M236" s="143" t="e">
        <f>VLOOKUP($C236,'3D STD'!$C$9:$H$138,6,FALSE)</f>
        <v>#N/A</v>
      </c>
    </row>
    <row r="237" spans="1:13">
      <c r="A237" s="33" t="s">
        <v>770</v>
      </c>
      <c r="B237" s="33" t="s">
        <v>134</v>
      </c>
      <c r="C237" s="32"/>
      <c r="D237" s="14"/>
      <c r="E237" s="14"/>
      <c r="F237" s="14"/>
      <c r="G237" s="14"/>
      <c r="H237" s="14"/>
      <c r="I237" s="14"/>
      <c r="J237" s="143" t="e">
        <f>VLOOKUP($C237,'3D STD'!$C$9:$H$138,3,FALSE)</f>
        <v>#N/A</v>
      </c>
      <c r="K237" s="143" t="e">
        <f>VLOOKUP($C237,'3D STD'!$C$9:$H$138,4,FALSE)</f>
        <v>#N/A</v>
      </c>
      <c r="L237" s="143" t="e">
        <f>VLOOKUP($C237,'3D STD'!$C$9:$H$138,5,FALSE)</f>
        <v>#N/A</v>
      </c>
      <c r="M237" s="143" t="e">
        <f>VLOOKUP($C237,'3D STD'!$C$9:$H$138,6,FALSE)</f>
        <v>#N/A</v>
      </c>
    </row>
    <row r="238" spans="1:13">
      <c r="A238" s="33" t="s">
        <v>771</v>
      </c>
      <c r="B238" s="33" t="s">
        <v>472</v>
      </c>
      <c r="C238" s="32"/>
      <c r="D238" s="14"/>
      <c r="E238" s="14"/>
      <c r="F238" s="14"/>
      <c r="G238" s="14"/>
      <c r="H238" s="14"/>
      <c r="I238" s="14"/>
      <c r="J238" s="143" t="e">
        <f>VLOOKUP($C238,'3D STD'!$C$9:$H$138,3,FALSE)</f>
        <v>#N/A</v>
      </c>
      <c r="K238" s="143" t="e">
        <f>VLOOKUP($C238,'3D STD'!$C$9:$H$138,4,FALSE)</f>
        <v>#N/A</v>
      </c>
      <c r="L238" s="143" t="e">
        <f>VLOOKUP($C238,'3D STD'!$C$9:$H$138,5,FALSE)</f>
        <v>#N/A</v>
      </c>
      <c r="M238" s="143" t="e">
        <f>VLOOKUP($C238,'3D STD'!$C$9:$H$138,6,FALSE)</f>
        <v>#N/A</v>
      </c>
    </row>
    <row r="239" spans="1:13">
      <c r="A239" s="33" t="s">
        <v>772</v>
      </c>
      <c r="B239" s="33" t="s">
        <v>473</v>
      </c>
      <c r="C239" s="32"/>
      <c r="D239" s="14"/>
      <c r="E239" s="14"/>
      <c r="F239" s="14"/>
      <c r="G239" s="14"/>
      <c r="H239" s="14"/>
      <c r="I239" s="14"/>
      <c r="J239" s="143" t="e">
        <f>VLOOKUP($C239,'3D STD'!$C$9:$H$138,3,FALSE)</f>
        <v>#N/A</v>
      </c>
      <c r="K239" s="143" t="e">
        <f>VLOOKUP($C239,'3D STD'!$C$9:$H$138,4,FALSE)</f>
        <v>#N/A</v>
      </c>
      <c r="L239" s="143" t="e">
        <f>VLOOKUP($C239,'3D STD'!$C$9:$H$138,5,FALSE)</f>
        <v>#N/A</v>
      </c>
      <c r="M239" s="143" t="e">
        <f>VLOOKUP($C239,'3D STD'!$C$9:$H$138,6,FALSE)</f>
        <v>#N/A</v>
      </c>
    </row>
    <row r="240" spans="1:13">
      <c r="A240" s="33" t="s">
        <v>773</v>
      </c>
      <c r="B240" s="33" t="s">
        <v>151</v>
      </c>
      <c r="C240" s="14"/>
      <c r="D240" s="14"/>
      <c r="E240" s="14"/>
      <c r="F240" s="14"/>
      <c r="G240" s="14"/>
      <c r="H240" s="14"/>
      <c r="I240" s="14"/>
      <c r="J240" s="143" t="e">
        <f>VLOOKUP($C240,'3D STD'!$C$9:$H$138,3,FALSE)</f>
        <v>#N/A</v>
      </c>
      <c r="K240" s="143" t="e">
        <f>VLOOKUP($C240,'3D STD'!$C$9:$H$138,4,FALSE)</f>
        <v>#N/A</v>
      </c>
      <c r="L240" s="143" t="e">
        <f>VLOOKUP($C240,'3D STD'!$C$9:$H$138,5,FALSE)</f>
        <v>#N/A</v>
      </c>
      <c r="M240" s="143" t="e">
        <f>VLOOKUP($C240,'3D STD'!$C$9:$H$138,6,FALSE)</f>
        <v>#N/A</v>
      </c>
    </row>
    <row r="241" spans="1:17">
      <c r="A241" s="33" t="s">
        <v>774</v>
      </c>
      <c r="B241" s="33" t="s">
        <v>474</v>
      </c>
      <c r="C241" s="14"/>
      <c r="D241" s="14"/>
      <c r="E241" s="14"/>
      <c r="F241" s="14"/>
      <c r="G241" s="14"/>
      <c r="H241" s="14"/>
      <c r="I241" s="14"/>
      <c r="J241" s="143" t="e">
        <f>VLOOKUP($C241,'3D STD'!$C$9:$H$138,3,FALSE)</f>
        <v>#N/A</v>
      </c>
      <c r="K241" s="143" t="e">
        <f>VLOOKUP($C241,'3D STD'!$C$9:$H$138,4,FALSE)</f>
        <v>#N/A</v>
      </c>
      <c r="L241" s="143" t="e">
        <f>VLOOKUP($C241,'3D STD'!$C$9:$H$138,5,FALSE)</f>
        <v>#N/A</v>
      </c>
      <c r="M241" s="143" t="e">
        <f>VLOOKUP($C241,'3D STD'!$C$9:$H$138,6,FALSE)</f>
        <v>#N/A</v>
      </c>
    </row>
    <row r="242" spans="1:17">
      <c r="A242" s="33" t="s">
        <v>573</v>
      </c>
      <c r="B242" s="33" t="s">
        <v>132</v>
      </c>
      <c r="C242" s="14"/>
      <c r="D242" s="14"/>
      <c r="E242" s="14"/>
      <c r="F242" s="14"/>
      <c r="G242" s="14"/>
      <c r="H242" s="14"/>
      <c r="I242" s="14"/>
      <c r="J242" s="143" t="e">
        <f>VLOOKUP($C242,'3D STD'!$C$9:$H$138,3,FALSE)</f>
        <v>#N/A</v>
      </c>
      <c r="K242" s="143" t="e">
        <f>VLOOKUP($C242,'3D STD'!$C$9:$H$138,4,FALSE)</f>
        <v>#N/A</v>
      </c>
      <c r="L242" s="143" t="e">
        <f>VLOOKUP($C242,'3D STD'!$C$9:$H$138,5,FALSE)</f>
        <v>#N/A</v>
      </c>
      <c r="M242" s="143" t="e">
        <f>VLOOKUP($C242,'3D STD'!$C$9:$H$138,6,FALSE)</f>
        <v>#N/A</v>
      </c>
    </row>
    <row r="243" spans="1:17">
      <c r="A243" s="33" t="s">
        <v>775</v>
      </c>
      <c r="B243" s="33" t="s">
        <v>135</v>
      </c>
      <c r="C243" s="14"/>
      <c r="D243" s="14"/>
      <c r="E243" s="14"/>
      <c r="F243" s="14"/>
      <c r="G243" s="14"/>
      <c r="H243" s="14"/>
      <c r="I243" s="14"/>
      <c r="J243" s="143" t="e">
        <f>VLOOKUP($C243,'3D STD'!$C$9:$H$138,3,FALSE)</f>
        <v>#N/A</v>
      </c>
      <c r="K243" s="143" t="e">
        <f>VLOOKUP($C243,'3D STD'!$C$9:$H$138,4,FALSE)</f>
        <v>#N/A</v>
      </c>
      <c r="L243" s="143" t="e">
        <f>VLOOKUP($C243,'3D STD'!$C$9:$H$138,5,FALSE)</f>
        <v>#N/A</v>
      </c>
      <c r="M243" s="143" t="e">
        <f>VLOOKUP($C243,'3D STD'!$C$9:$H$138,6,FALSE)</f>
        <v>#N/A</v>
      </c>
    </row>
    <row r="244" spans="1:17">
      <c r="A244" s="33" t="s">
        <v>776</v>
      </c>
      <c r="B244" s="33" t="s">
        <v>475</v>
      </c>
      <c r="C244" s="14"/>
      <c r="D244" s="14"/>
      <c r="E244" s="14"/>
      <c r="F244" s="14"/>
      <c r="G244" s="14"/>
      <c r="H244" s="14"/>
      <c r="I244" s="14"/>
      <c r="J244" s="143" t="e">
        <f>VLOOKUP($C244,'3D STD'!$C$9:$H$138,3,FALSE)</f>
        <v>#N/A</v>
      </c>
      <c r="K244" s="143" t="e">
        <f>VLOOKUP($C244,'3D STD'!$C$9:$H$138,4,FALSE)</f>
        <v>#N/A</v>
      </c>
      <c r="L244" s="143" t="e">
        <f>VLOOKUP($C244,'3D STD'!$C$9:$H$138,5,FALSE)</f>
        <v>#N/A</v>
      </c>
      <c r="M244" s="143" t="e">
        <f>VLOOKUP($C244,'3D STD'!$C$9:$H$138,6,FALSE)</f>
        <v>#N/A</v>
      </c>
    </row>
    <row r="245" spans="1:17">
      <c r="A245" s="33" t="s">
        <v>777</v>
      </c>
      <c r="B245" s="33" t="s">
        <v>476</v>
      </c>
      <c r="C245" s="14"/>
      <c r="D245" s="14"/>
      <c r="E245" s="14"/>
      <c r="F245" s="14"/>
      <c r="G245" s="14"/>
      <c r="H245" s="14"/>
      <c r="I245" s="14"/>
      <c r="J245" s="143" t="e">
        <f>VLOOKUP($C245,'3D STD'!$C$9:$H$138,3,FALSE)</f>
        <v>#N/A</v>
      </c>
      <c r="K245" s="143" t="e">
        <f>VLOOKUP($C245,'3D STD'!$C$9:$H$138,4,FALSE)</f>
        <v>#N/A</v>
      </c>
      <c r="L245" s="143" t="e">
        <f>VLOOKUP($C245,'3D STD'!$C$9:$H$138,5,FALSE)</f>
        <v>#N/A</v>
      </c>
      <c r="M245" s="143" t="e">
        <f>VLOOKUP($C245,'3D STD'!$C$9:$H$138,6,FALSE)</f>
        <v>#N/A</v>
      </c>
    </row>
    <row r="246" spans="1:17">
      <c r="A246" s="33" t="s">
        <v>778</v>
      </c>
      <c r="B246" s="33" t="s">
        <v>477</v>
      </c>
      <c r="C246" s="14" t="s">
        <v>51</v>
      </c>
      <c r="D246" s="14">
        <v>301</v>
      </c>
      <c r="E246" s="14"/>
      <c r="F246" s="14"/>
      <c r="G246" s="14"/>
      <c r="H246" s="14"/>
      <c r="I246" s="14"/>
      <c r="J246" s="143">
        <f>VLOOKUP($C246,'3D STD'!$C$9:$H$138,3,FALSE)</f>
        <v>413.1</v>
      </c>
      <c r="K246" s="143">
        <f>VLOOKUP($C246,'3D STD'!$C$9:$H$138,4,FALSE)</f>
        <v>367.20000000000005</v>
      </c>
      <c r="L246" s="143">
        <f>VLOOKUP($C246,'3D STD'!$C$9:$H$138,5,FALSE)</f>
        <v>321.29999999999995</v>
      </c>
      <c r="M246" s="143">
        <f>VLOOKUP($C246,'3D STD'!$C$9:$H$138,6,FALSE)</f>
        <v>229.5</v>
      </c>
    </row>
    <row r="247" spans="1:17">
      <c r="A247" s="33" t="s">
        <v>779</v>
      </c>
      <c r="B247" s="33" t="s">
        <v>109</v>
      </c>
      <c r="C247" s="14" t="s">
        <v>66</v>
      </c>
      <c r="D247" s="14"/>
      <c r="E247" s="14"/>
      <c r="F247" s="14"/>
      <c r="G247" s="14"/>
      <c r="H247" s="14"/>
      <c r="I247" s="14"/>
      <c r="J247" s="143">
        <f>VLOOKUP($C247,'3D STD'!$C$9:$H$138,3,FALSE)</f>
        <v>249.3</v>
      </c>
      <c r="K247" s="143">
        <f>VLOOKUP($C247,'3D STD'!$C$9:$H$138,4,FALSE)</f>
        <v>221.60000000000002</v>
      </c>
      <c r="L247" s="143">
        <f>VLOOKUP($C247,'3D STD'!$C$9:$H$138,5,FALSE)</f>
        <v>193.89999999999998</v>
      </c>
      <c r="M247" s="143">
        <f>VLOOKUP($C247,'3D STD'!$C$9:$H$138,6,FALSE)</f>
        <v>138.5</v>
      </c>
      <c r="N247" s="143"/>
      <c r="O247" s="143"/>
      <c r="P247" s="143"/>
      <c r="Q247" s="143"/>
    </row>
    <row r="248" spans="1:17">
      <c r="A248" s="33" t="s">
        <v>780</v>
      </c>
      <c r="B248" s="33" t="s">
        <v>478</v>
      </c>
      <c r="C248" s="14"/>
      <c r="D248" s="14"/>
      <c r="E248" s="14"/>
      <c r="F248" s="14"/>
      <c r="G248" s="14"/>
      <c r="H248" s="14"/>
      <c r="I248" s="14"/>
      <c r="J248" s="143" t="e">
        <f>VLOOKUP($C248,'3D STD'!$C$9:$H$138,3,FALSE)</f>
        <v>#N/A</v>
      </c>
      <c r="K248" s="143" t="e">
        <f>VLOOKUP($C248,'3D STD'!$C$9:$H$138,4,FALSE)</f>
        <v>#N/A</v>
      </c>
      <c r="L248" s="143" t="e">
        <f>VLOOKUP($C248,'3D STD'!$C$9:$H$138,5,FALSE)</f>
        <v>#N/A</v>
      </c>
      <c r="M248" s="143" t="e">
        <f>VLOOKUP($C248,'3D STD'!$C$9:$H$138,6,FALSE)</f>
        <v>#N/A</v>
      </c>
    </row>
    <row r="249" spans="1:17">
      <c r="A249" s="33" t="s">
        <v>781</v>
      </c>
      <c r="B249" s="33" t="s">
        <v>116</v>
      </c>
      <c r="C249" s="14"/>
      <c r="D249" s="14"/>
      <c r="E249" s="14"/>
      <c r="F249" s="14"/>
      <c r="G249" s="14"/>
      <c r="H249" s="14"/>
      <c r="I249" s="14"/>
      <c r="J249" s="143" t="e">
        <f>VLOOKUP($C249,'3D STD'!$C$9:$H$138,3,FALSE)</f>
        <v>#N/A</v>
      </c>
      <c r="K249" s="143" t="e">
        <f>VLOOKUP($C249,'3D STD'!$C$9:$H$138,4,FALSE)</f>
        <v>#N/A</v>
      </c>
      <c r="L249" s="143" t="e">
        <f>VLOOKUP($C249,'3D STD'!$C$9:$H$138,5,FALSE)</f>
        <v>#N/A</v>
      </c>
      <c r="M249" s="143" t="e">
        <f>VLOOKUP($C249,'3D STD'!$C$9:$H$138,6,FALSE)</f>
        <v>#N/A</v>
      </c>
    </row>
    <row r="250" spans="1:17">
      <c r="A250" s="33" t="s">
        <v>782</v>
      </c>
      <c r="B250" s="33" t="s">
        <v>112</v>
      </c>
      <c r="C250" s="14" t="s">
        <v>48</v>
      </c>
      <c r="D250" s="14"/>
      <c r="E250" s="14"/>
      <c r="F250" s="14"/>
      <c r="G250" s="14"/>
      <c r="H250" s="14"/>
      <c r="I250" s="14"/>
      <c r="J250" s="143">
        <f>VLOOKUP($C250,'3D STD'!$C$9:$H$138,3,FALSE)</f>
        <v>297.90000000000003</v>
      </c>
      <c r="K250" s="143">
        <f>VLOOKUP($C250,'3D STD'!$C$9:$H$138,4,FALSE)</f>
        <v>264.8</v>
      </c>
      <c r="L250" s="143">
        <f>VLOOKUP($C250,'3D STD'!$C$9:$H$138,5,FALSE)</f>
        <v>231.7</v>
      </c>
      <c r="M250" s="143">
        <f>VLOOKUP($C250,'3D STD'!$C$9:$H$138,6,FALSE)</f>
        <v>165.5</v>
      </c>
    </row>
    <row r="251" spans="1:17">
      <c r="A251" s="33" t="s">
        <v>783</v>
      </c>
      <c r="B251" s="147" t="s">
        <v>166</v>
      </c>
      <c r="C251" s="14" t="s">
        <v>85</v>
      </c>
      <c r="D251" s="14">
        <v>312</v>
      </c>
      <c r="E251" s="14"/>
      <c r="F251" s="14"/>
      <c r="G251" s="14"/>
      <c r="H251" s="14"/>
      <c r="I251" s="14"/>
      <c r="J251" s="143">
        <f>VLOOKUP($C251,'3D STD'!$C$9:$H$138,3,FALSE)</f>
        <v>270.90000000000003</v>
      </c>
      <c r="K251" s="143">
        <f>VLOOKUP($C251,'3D STD'!$C$9:$H$138,4,FALSE)</f>
        <v>240.8</v>
      </c>
      <c r="L251" s="143">
        <f>VLOOKUP($C251,'3D STD'!$C$9:$H$138,5,FALSE)</f>
        <v>210.7</v>
      </c>
      <c r="M251" s="143">
        <f>VLOOKUP($C251,'3D STD'!$C$9:$H$138,6,FALSE)</f>
        <v>150.5</v>
      </c>
    </row>
    <row r="252" spans="1:17">
      <c r="A252" s="33" t="s">
        <v>784</v>
      </c>
      <c r="B252" s="33" t="s">
        <v>479</v>
      </c>
      <c r="C252" s="14"/>
      <c r="D252" s="14"/>
      <c r="E252" s="14"/>
      <c r="F252" s="14"/>
      <c r="G252" s="14"/>
      <c r="H252" s="14"/>
      <c r="I252" s="14"/>
      <c r="J252" s="143" t="e">
        <f>VLOOKUP($C252,'3D STD'!$C$9:$H$138,3,FALSE)</f>
        <v>#N/A</v>
      </c>
      <c r="K252" s="143" t="e">
        <f>VLOOKUP($C252,'3D STD'!$C$9:$H$138,4,FALSE)</f>
        <v>#N/A</v>
      </c>
      <c r="L252" s="143" t="e">
        <f>VLOOKUP($C252,'3D STD'!$C$9:$H$138,5,FALSE)</f>
        <v>#N/A</v>
      </c>
      <c r="M252" s="143" t="e">
        <f>VLOOKUP($C252,'3D STD'!$C$9:$H$138,6,FALSE)</f>
        <v>#N/A</v>
      </c>
    </row>
    <row r="253" spans="1:17">
      <c r="A253" s="33" t="s">
        <v>785</v>
      </c>
      <c r="B253" s="33" t="s">
        <v>480</v>
      </c>
      <c r="C253" s="14"/>
      <c r="D253" s="14"/>
      <c r="E253" s="14"/>
      <c r="F253" s="14"/>
      <c r="G253" s="14"/>
      <c r="H253" s="14"/>
      <c r="I253" s="14"/>
      <c r="J253" s="143" t="e">
        <f>VLOOKUP($C253,'3D STD'!$C$9:$H$138,3,FALSE)</f>
        <v>#N/A</v>
      </c>
      <c r="K253" s="143" t="e">
        <f>VLOOKUP($C253,'3D STD'!$C$9:$H$138,4,FALSE)</f>
        <v>#N/A</v>
      </c>
      <c r="L253" s="143" t="e">
        <f>VLOOKUP($C253,'3D STD'!$C$9:$H$138,5,FALSE)</f>
        <v>#N/A</v>
      </c>
      <c r="M253" s="143" t="e">
        <f>VLOOKUP($C253,'3D STD'!$C$9:$H$138,6,FALSE)</f>
        <v>#N/A</v>
      </c>
    </row>
    <row r="254" spans="1:17">
      <c r="A254" s="33" t="s">
        <v>786</v>
      </c>
      <c r="B254" s="33" t="s">
        <v>481</v>
      </c>
      <c r="C254" s="14"/>
      <c r="D254" s="14"/>
      <c r="E254" s="14"/>
      <c r="F254" s="14"/>
      <c r="G254" s="14"/>
      <c r="H254" s="14"/>
      <c r="I254" s="14"/>
      <c r="J254" s="143" t="e">
        <f>VLOOKUP($C254,'3D STD'!$C$9:$H$138,3,FALSE)</f>
        <v>#N/A</v>
      </c>
      <c r="K254" s="143" t="e">
        <f>VLOOKUP($C254,'3D STD'!$C$9:$H$138,4,FALSE)</f>
        <v>#N/A</v>
      </c>
      <c r="L254" s="143" t="e">
        <f>VLOOKUP($C254,'3D STD'!$C$9:$H$138,5,FALSE)</f>
        <v>#N/A</v>
      </c>
      <c r="M254" s="143" t="e">
        <f>VLOOKUP($C254,'3D STD'!$C$9:$H$138,6,FALSE)</f>
        <v>#N/A</v>
      </c>
    </row>
    <row r="255" spans="1:17">
      <c r="A255" s="33" t="s">
        <v>787</v>
      </c>
      <c r="B255" s="147" t="s">
        <v>482</v>
      </c>
      <c r="C255" s="14"/>
      <c r="D255" s="14"/>
      <c r="E255" s="14"/>
      <c r="F255" s="14"/>
      <c r="G255" s="14"/>
      <c r="H255" s="14"/>
      <c r="I255" s="14"/>
      <c r="J255" s="143" t="e">
        <f>VLOOKUP($C255,'3D STD'!$C$9:$H$138,3,FALSE)</f>
        <v>#N/A</v>
      </c>
      <c r="K255" s="143" t="e">
        <f>VLOOKUP($C255,'3D STD'!$C$9:$H$138,4,FALSE)</f>
        <v>#N/A</v>
      </c>
      <c r="L255" s="143" t="e">
        <f>VLOOKUP($C255,'3D STD'!$C$9:$H$138,5,FALSE)</f>
        <v>#N/A</v>
      </c>
      <c r="M255" s="143" t="e">
        <f>VLOOKUP($C255,'3D STD'!$C$9:$H$138,6,FALSE)</f>
        <v>#N/A</v>
      </c>
    </row>
    <row r="256" spans="1:17">
      <c r="A256" s="33" t="s">
        <v>788</v>
      </c>
      <c r="B256" s="33" t="s">
        <v>483</v>
      </c>
      <c r="C256" s="14"/>
      <c r="D256" s="14"/>
      <c r="E256" s="14"/>
      <c r="F256" s="14"/>
      <c r="G256" s="14"/>
      <c r="H256" s="14"/>
      <c r="I256" s="14"/>
      <c r="J256" s="143" t="e">
        <f>VLOOKUP($C256,'3D STD'!$C$9:$H$138,3,FALSE)</f>
        <v>#N/A</v>
      </c>
      <c r="K256" s="143" t="e">
        <f>VLOOKUP($C256,'3D STD'!$C$9:$H$138,4,FALSE)</f>
        <v>#N/A</v>
      </c>
      <c r="L256" s="143" t="e">
        <f>VLOOKUP($C256,'3D STD'!$C$9:$H$138,5,FALSE)</f>
        <v>#N/A</v>
      </c>
      <c r="M256" s="143" t="e">
        <f>VLOOKUP($C256,'3D STD'!$C$9:$H$138,6,FALSE)</f>
        <v>#N/A</v>
      </c>
    </row>
    <row r="257" spans="1:13">
      <c r="A257" s="33" t="s">
        <v>789</v>
      </c>
      <c r="B257" s="33" t="s">
        <v>484</v>
      </c>
      <c r="C257" s="14"/>
      <c r="D257" s="14"/>
      <c r="E257" s="14"/>
      <c r="F257" s="14"/>
      <c r="G257" s="14"/>
      <c r="H257" s="14"/>
      <c r="I257" s="14"/>
      <c r="J257" s="143" t="e">
        <f>VLOOKUP($C257,'3D STD'!$C$9:$H$138,3,FALSE)</f>
        <v>#N/A</v>
      </c>
      <c r="K257" s="143" t="e">
        <f>VLOOKUP($C257,'3D STD'!$C$9:$H$138,4,FALSE)</f>
        <v>#N/A</v>
      </c>
      <c r="L257" s="143" t="e">
        <f>VLOOKUP($C257,'3D STD'!$C$9:$H$138,5,FALSE)</f>
        <v>#N/A</v>
      </c>
      <c r="M257" s="143" t="e">
        <f>VLOOKUP($C257,'3D STD'!$C$9:$H$138,6,FALSE)</f>
        <v>#N/A</v>
      </c>
    </row>
    <row r="258" spans="1:13">
      <c r="A258" s="33" t="s">
        <v>790</v>
      </c>
      <c r="B258" s="33" t="s">
        <v>485</v>
      </c>
      <c r="C258" s="14"/>
      <c r="D258" s="14"/>
      <c r="E258" s="14"/>
      <c r="F258" s="14"/>
      <c r="G258" s="14"/>
      <c r="H258" s="14"/>
      <c r="I258" s="14"/>
      <c r="J258" s="143" t="e">
        <f>VLOOKUP($C258,'3D STD'!$C$9:$H$138,3,FALSE)</f>
        <v>#N/A</v>
      </c>
      <c r="K258" s="143" t="e">
        <f>VLOOKUP($C258,'3D STD'!$C$9:$H$138,4,FALSE)</f>
        <v>#N/A</v>
      </c>
      <c r="L258" s="143" t="e">
        <f>VLOOKUP($C258,'3D STD'!$C$9:$H$138,5,FALSE)</f>
        <v>#N/A</v>
      </c>
      <c r="M258" s="143" t="e">
        <f>VLOOKUP($C258,'3D STD'!$C$9:$H$138,6,FALSE)</f>
        <v>#N/A</v>
      </c>
    </row>
    <row r="259" spans="1:13">
      <c r="A259" s="33" t="s">
        <v>791</v>
      </c>
      <c r="B259" s="33" t="s">
        <v>106</v>
      </c>
      <c r="C259" s="14"/>
      <c r="D259" s="14"/>
      <c r="E259" s="14"/>
      <c r="F259" s="14"/>
      <c r="G259" s="14"/>
      <c r="H259" s="14"/>
      <c r="I259" s="14"/>
      <c r="J259" s="143" t="e">
        <f>VLOOKUP($C259,'3D STD'!$C$9:$H$138,3,FALSE)</f>
        <v>#N/A</v>
      </c>
      <c r="K259" s="143" t="e">
        <f>VLOOKUP($C259,'3D STD'!$C$9:$H$138,4,FALSE)</f>
        <v>#N/A</v>
      </c>
      <c r="L259" s="143" t="e">
        <f>VLOOKUP($C259,'3D STD'!$C$9:$H$138,5,FALSE)</f>
        <v>#N/A</v>
      </c>
      <c r="M259" s="143" t="e">
        <f>VLOOKUP($C259,'3D STD'!$C$9:$H$138,6,FALSE)</f>
        <v>#N/A</v>
      </c>
    </row>
    <row r="260" spans="1:13">
      <c r="A260" s="33" t="s">
        <v>792</v>
      </c>
      <c r="B260" s="33" t="s">
        <v>486</v>
      </c>
      <c r="C260" s="14"/>
      <c r="D260" s="14"/>
      <c r="E260" s="14"/>
      <c r="F260" s="14"/>
      <c r="G260" s="14"/>
      <c r="H260" s="14"/>
      <c r="I260" s="14"/>
      <c r="J260" s="143" t="e">
        <f>VLOOKUP($C260,'3D STD'!$C$9:$H$138,3,FALSE)</f>
        <v>#N/A</v>
      </c>
      <c r="K260" s="143" t="e">
        <f>VLOOKUP($C260,'3D STD'!$C$9:$H$138,4,FALSE)</f>
        <v>#N/A</v>
      </c>
      <c r="L260" s="143" t="e">
        <f>VLOOKUP($C260,'3D STD'!$C$9:$H$138,5,FALSE)</f>
        <v>#N/A</v>
      </c>
      <c r="M260" s="143" t="e">
        <f>VLOOKUP($C260,'3D STD'!$C$9:$H$138,6,FALSE)</f>
        <v>#N/A</v>
      </c>
    </row>
    <row r="261" spans="1:13">
      <c r="A261" s="33" t="s">
        <v>793</v>
      </c>
      <c r="B261" s="33" t="s">
        <v>487</v>
      </c>
      <c r="C261" s="14"/>
      <c r="D261" s="14"/>
      <c r="E261" s="14"/>
      <c r="F261" s="14"/>
      <c r="G261" s="14"/>
      <c r="H261" s="14"/>
      <c r="I261" s="14"/>
      <c r="J261" s="143" t="e">
        <f>VLOOKUP($C261,'3D STD'!$C$9:$H$138,3,FALSE)</f>
        <v>#N/A</v>
      </c>
      <c r="K261" s="143" t="e">
        <f>VLOOKUP($C261,'3D STD'!$C$9:$H$138,4,FALSE)</f>
        <v>#N/A</v>
      </c>
      <c r="L261" s="143" t="e">
        <f>VLOOKUP($C261,'3D STD'!$C$9:$H$138,5,FALSE)</f>
        <v>#N/A</v>
      </c>
      <c r="M261" s="143" t="e">
        <f>VLOOKUP($C261,'3D STD'!$C$9:$H$138,6,FALSE)</f>
        <v>#N/A</v>
      </c>
    </row>
    <row r="262" spans="1:13">
      <c r="A262" s="33" t="s">
        <v>794</v>
      </c>
      <c r="B262" s="33" t="s">
        <v>488</v>
      </c>
      <c r="C262" s="14"/>
      <c r="D262" s="14"/>
      <c r="E262" s="14"/>
      <c r="F262" s="14"/>
      <c r="G262" s="14"/>
      <c r="H262" s="14"/>
      <c r="I262" s="14"/>
      <c r="J262" s="143" t="e">
        <f>VLOOKUP($C262,'3D STD'!$C$9:$H$138,3,FALSE)</f>
        <v>#N/A</v>
      </c>
      <c r="K262" s="143" t="e">
        <f>VLOOKUP($C262,'3D STD'!$C$9:$H$138,4,FALSE)</f>
        <v>#N/A</v>
      </c>
      <c r="L262" s="143" t="e">
        <f>VLOOKUP($C262,'3D STD'!$C$9:$H$138,5,FALSE)</f>
        <v>#N/A</v>
      </c>
      <c r="M262" s="143" t="e">
        <f>VLOOKUP($C262,'3D STD'!$C$9:$H$138,6,FALSE)</f>
        <v>#N/A</v>
      </c>
    </row>
    <row r="263" spans="1:13">
      <c r="A263" s="33" t="s">
        <v>795</v>
      </c>
      <c r="B263" s="33" t="s">
        <v>489</v>
      </c>
      <c r="C263" s="14"/>
      <c r="D263" s="14"/>
      <c r="E263" s="14"/>
      <c r="F263" s="14"/>
      <c r="G263" s="14"/>
      <c r="H263" s="14"/>
      <c r="I263" s="14"/>
      <c r="J263" s="143" t="e">
        <f>VLOOKUP($C263,'3D STD'!$C$9:$H$138,3,FALSE)</f>
        <v>#N/A</v>
      </c>
      <c r="K263" s="143" t="e">
        <f>VLOOKUP($C263,'3D STD'!$C$9:$H$138,4,FALSE)</f>
        <v>#N/A</v>
      </c>
      <c r="L263" s="143" t="e">
        <f>VLOOKUP($C263,'3D STD'!$C$9:$H$138,5,FALSE)</f>
        <v>#N/A</v>
      </c>
      <c r="M263" s="143" t="e">
        <f>VLOOKUP($C263,'3D STD'!$C$9:$H$138,6,FALSE)</f>
        <v>#N/A</v>
      </c>
    </row>
    <row r="264" spans="1:13">
      <c r="A264" s="33" t="s">
        <v>796</v>
      </c>
      <c r="B264" s="33" t="s">
        <v>490</v>
      </c>
      <c r="C264" s="14"/>
      <c r="D264" s="14"/>
      <c r="E264" s="14"/>
      <c r="F264" s="14"/>
      <c r="G264" s="14"/>
      <c r="H264" s="14"/>
      <c r="I264" s="14"/>
      <c r="J264" s="143" t="e">
        <f>VLOOKUP($C264,'3D STD'!$C$9:$H$138,3,FALSE)</f>
        <v>#N/A</v>
      </c>
      <c r="K264" s="143" t="e">
        <f>VLOOKUP($C264,'3D STD'!$C$9:$H$138,4,FALSE)</f>
        <v>#N/A</v>
      </c>
      <c r="L264" s="143" t="e">
        <f>VLOOKUP($C264,'3D STD'!$C$9:$H$138,5,FALSE)</f>
        <v>#N/A</v>
      </c>
      <c r="M264" s="143" t="e">
        <f>VLOOKUP($C264,'3D STD'!$C$9:$H$138,6,FALSE)</f>
        <v>#N/A</v>
      </c>
    </row>
    <row r="265" spans="1:13">
      <c r="A265" s="33" t="s">
        <v>797</v>
      </c>
      <c r="B265" s="33" t="s">
        <v>491</v>
      </c>
      <c r="C265" s="14"/>
      <c r="D265" s="14"/>
      <c r="E265" s="14"/>
      <c r="F265" s="14"/>
      <c r="G265" s="14"/>
      <c r="H265" s="14"/>
      <c r="I265" s="14"/>
      <c r="J265" s="143" t="e">
        <f>VLOOKUP($C265,'3D STD'!$C$9:$H$138,3,FALSE)</f>
        <v>#N/A</v>
      </c>
      <c r="K265" s="143" t="e">
        <f>VLOOKUP($C265,'3D STD'!$C$9:$H$138,4,FALSE)</f>
        <v>#N/A</v>
      </c>
      <c r="L265" s="143" t="e">
        <f>VLOOKUP($C265,'3D STD'!$C$9:$H$138,5,FALSE)</f>
        <v>#N/A</v>
      </c>
      <c r="M265" s="143" t="e">
        <f>VLOOKUP($C265,'3D STD'!$C$9:$H$138,6,FALSE)</f>
        <v>#N/A</v>
      </c>
    </row>
    <row r="266" spans="1:13">
      <c r="A266" s="33" t="s">
        <v>798</v>
      </c>
      <c r="B266" s="33" t="s">
        <v>492</v>
      </c>
      <c r="C266" s="14"/>
      <c r="D266" s="14"/>
      <c r="E266" s="14"/>
      <c r="F266" s="14"/>
      <c r="G266" s="14"/>
      <c r="H266" s="14"/>
      <c r="I266" s="14"/>
      <c r="J266" s="143" t="e">
        <f>VLOOKUP($C266,'3D STD'!$C$9:$H$138,3,FALSE)</f>
        <v>#N/A</v>
      </c>
      <c r="K266" s="143" t="e">
        <f>VLOOKUP($C266,'3D STD'!$C$9:$H$138,4,FALSE)</f>
        <v>#N/A</v>
      </c>
      <c r="L266" s="143" t="e">
        <f>VLOOKUP($C266,'3D STD'!$C$9:$H$138,5,FALSE)</f>
        <v>#N/A</v>
      </c>
      <c r="M266" s="143" t="e">
        <f>VLOOKUP($C266,'3D STD'!$C$9:$H$138,6,FALSE)</f>
        <v>#N/A</v>
      </c>
    </row>
    <row r="267" spans="1:13">
      <c r="A267" s="33" t="s">
        <v>799</v>
      </c>
      <c r="B267" s="33" t="s">
        <v>493</v>
      </c>
      <c r="C267" s="14"/>
      <c r="D267" s="14"/>
      <c r="E267" s="14"/>
      <c r="F267" s="14"/>
      <c r="G267" s="14"/>
      <c r="H267" s="14"/>
      <c r="I267" s="14"/>
      <c r="J267" s="143" t="e">
        <f>VLOOKUP($C267,'3D STD'!$C$9:$H$138,3,FALSE)</f>
        <v>#N/A</v>
      </c>
      <c r="K267" s="143" t="e">
        <f>VLOOKUP($C267,'3D STD'!$C$9:$H$138,4,FALSE)</f>
        <v>#N/A</v>
      </c>
      <c r="L267" s="143" t="e">
        <f>VLOOKUP($C267,'3D STD'!$C$9:$H$138,5,FALSE)</f>
        <v>#N/A</v>
      </c>
      <c r="M267" s="143" t="e">
        <f>VLOOKUP($C267,'3D STD'!$C$9:$H$138,6,FALSE)</f>
        <v>#N/A</v>
      </c>
    </row>
    <row r="268" spans="1:13">
      <c r="A268" s="33" t="s">
        <v>800</v>
      </c>
      <c r="B268" s="33" t="s">
        <v>494</v>
      </c>
      <c r="C268" s="14"/>
      <c r="D268" s="14"/>
      <c r="E268" s="14"/>
      <c r="F268" s="14"/>
      <c r="G268" s="14"/>
      <c r="H268" s="14"/>
      <c r="I268" s="14"/>
      <c r="J268" s="143" t="e">
        <f>VLOOKUP($C268,'3D STD'!$C$9:$H$138,3,FALSE)</f>
        <v>#N/A</v>
      </c>
      <c r="K268" s="143" t="e">
        <f>VLOOKUP($C268,'3D STD'!$C$9:$H$138,4,FALSE)</f>
        <v>#N/A</v>
      </c>
      <c r="L268" s="143" t="e">
        <f>VLOOKUP($C268,'3D STD'!$C$9:$H$138,5,FALSE)</f>
        <v>#N/A</v>
      </c>
      <c r="M268" s="143" t="e">
        <f>VLOOKUP($C268,'3D STD'!$C$9:$H$138,6,FALSE)</f>
        <v>#N/A</v>
      </c>
    </row>
    <row r="269" spans="1:13">
      <c r="A269" s="33" t="s">
        <v>801</v>
      </c>
      <c r="B269" s="33" t="s">
        <v>495</v>
      </c>
      <c r="C269" s="14"/>
      <c r="D269" s="14"/>
      <c r="E269" s="14"/>
      <c r="F269" s="14"/>
      <c r="G269" s="14"/>
      <c r="H269" s="14"/>
      <c r="I269" s="14"/>
      <c r="J269" s="143" t="e">
        <f>VLOOKUP($C269,'3D STD'!$C$9:$H$138,3,FALSE)</f>
        <v>#N/A</v>
      </c>
      <c r="K269" s="143" t="e">
        <f>VLOOKUP($C269,'3D STD'!$C$9:$H$138,4,FALSE)</f>
        <v>#N/A</v>
      </c>
      <c r="L269" s="143" t="e">
        <f>VLOOKUP($C269,'3D STD'!$C$9:$H$138,5,FALSE)</f>
        <v>#N/A</v>
      </c>
      <c r="M269" s="143" t="e">
        <f>VLOOKUP($C269,'3D STD'!$C$9:$H$138,6,FALSE)</f>
        <v>#N/A</v>
      </c>
    </row>
    <row r="270" spans="1:13">
      <c r="A270" s="33" t="s">
        <v>802</v>
      </c>
      <c r="B270" s="33" t="s">
        <v>496</v>
      </c>
      <c r="C270" s="14"/>
      <c r="D270" s="14"/>
      <c r="E270" s="14"/>
      <c r="F270" s="14"/>
      <c r="G270" s="14"/>
      <c r="H270" s="14"/>
      <c r="I270" s="14"/>
      <c r="J270" s="143" t="e">
        <f>VLOOKUP($C270,'3D STD'!$C$9:$H$138,3,FALSE)</f>
        <v>#N/A</v>
      </c>
      <c r="K270" s="143" t="e">
        <f>VLOOKUP($C270,'3D STD'!$C$9:$H$138,4,FALSE)</f>
        <v>#N/A</v>
      </c>
      <c r="L270" s="143" t="e">
        <f>VLOOKUP($C270,'3D STD'!$C$9:$H$138,5,FALSE)</f>
        <v>#N/A</v>
      </c>
      <c r="M270" s="143" t="e">
        <f>VLOOKUP($C270,'3D STD'!$C$9:$H$138,6,FALSE)</f>
        <v>#N/A</v>
      </c>
    </row>
    <row r="271" spans="1:13">
      <c r="A271" s="33" t="s">
        <v>803</v>
      </c>
      <c r="B271" s="33" t="s">
        <v>52</v>
      </c>
      <c r="C271" s="14"/>
      <c r="D271" s="14"/>
      <c r="E271" s="14"/>
      <c r="F271" s="14"/>
      <c r="G271" s="14"/>
      <c r="H271" s="14"/>
      <c r="I271" s="14"/>
      <c r="J271" s="143" t="e">
        <f>VLOOKUP($C271,'3D STD'!$C$9:$H$138,3,FALSE)</f>
        <v>#N/A</v>
      </c>
      <c r="K271" s="143" t="e">
        <f>VLOOKUP($C271,'3D STD'!$C$9:$H$138,4,FALSE)</f>
        <v>#N/A</v>
      </c>
      <c r="L271" s="143" t="e">
        <f>VLOOKUP($C271,'3D STD'!$C$9:$H$138,5,FALSE)</f>
        <v>#N/A</v>
      </c>
      <c r="M271" s="143" t="e">
        <f>VLOOKUP($C271,'3D STD'!$C$9:$H$138,6,FALSE)</f>
        <v>#N/A</v>
      </c>
    </row>
    <row r="272" spans="1:13">
      <c r="A272" s="33" t="s">
        <v>804</v>
      </c>
      <c r="B272" s="33" t="s">
        <v>497</v>
      </c>
      <c r="C272" s="14"/>
      <c r="D272" s="14"/>
      <c r="E272" s="14"/>
      <c r="F272" s="14"/>
      <c r="G272" s="14"/>
      <c r="H272" s="14"/>
      <c r="I272" s="14"/>
      <c r="J272" s="143" t="e">
        <f>VLOOKUP($C272,'3D STD'!$C$9:$H$138,3,FALSE)</f>
        <v>#N/A</v>
      </c>
      <c r="K272" s="143" t="e">
        <f>VLOOKUP($C272,'3D STD'!$C$9:$H$138,4,FALSE)</f>
        <v>#N/A</v>
      </c>
      <c r="L272" s="143" t="e">
        <f>VLOOKUP($C272,'3D STD'!$C$9:$H$138,5,FALSE)</f>
        <v>#N/A</v>
      </c>
      <c r="M272" s="143" t="e">
        <f>VLOOKUP($C272,'3D STD'!$C$9:$H$138,6,FALSE)</f>
        <v>#N/A</v>
      </c>
    </row>
    <row r="273" spans="1:13">
      <c r="A273" s="33" t="s">
        <v>805</v>
      </c>
      <c r="B273" s="33" t="s">
        <v>498</v>
      </c>
      <c r="C273" s="14"/>
      <c r="D273" s="14"/>
      <c r="E273" s="14"/>
      <c r="F273" s="14"/>
      <c r="G273" s="14"/>
      <c r="H273" s="14"/>
      <c r="I273" s="14"/>
      <c r="J273" s="143" t="e">
        <f>VLOOKUP($C273,'3D STD'!$C$9:$H$138,3,FALSE)</f>
        <v>#N/A</v>
      </c>
      <c r="K273" s="143" t="e">
        <f>VLOOKUP($C273,'3D STD'!$C$9:$H$138,4,FALSE)</f>
        <v>#N/A</v>
      </c>
      <c r="L273" s="143" t="e">
        <f>VLOOKUP($C273,'3D STD'!$C$9:$H$138,5,FALSE)</f>
        <v>#N/A</v>
      </c>
      <c r="M273" s="143" t="e">
        <f>VLOOKUP($C273,'3D STD'!$C$9:$H$138,6,FALSE)</f>
        <v>#N/A</v>
      </c>
    </row>
    <row r="274" spans="1:13">
      <c r="A274" s="33" t="s">
        <v>806</v>
      </c>
      <c r="B274" s="33" t="s">
        <v>499</v>
      </c>
      <c r="C274" s="14"/>
      <c r="D274" s="14"/>
      <c r="E274" s="14"/>
      <c r="F274" s="14"/>
      <c r="G274" s="14"/>
      <c r="H274" s="14"/>
      <c r="I274" s="14"/>
      <c r="J274" s="143" t="e">
        <f>VLOOKUP($C274,'3D STD'!$C$9:$H$138,3,FALSE)</f>
        <v>#N/A</v>
      </c>
      <c r="K274" s="143" t="e">
        <f>VLOOKUP($C274,'3D STD'!$C$9:$H$138,4,FALSE)</f>
        <v>#N/A</v>
      </c>
      <c r="L274" s="143" t="e">
        <f>VLOOKUP($C274,'3D STD'!$C$9:$H$138,5,FALSE)</f>
        <v>#N/A</v>
      </c>
      <c r="M274" s="143" t="e">
        <f>VLOOKUP($C274,'3D STD'!$C$9:$H$138,6,FALSE)</f>
        <v>#N/A</v>
      </c>
    </row>
    <row r="275" spans="1:13">
      <c r="A275" s="33" t="s">
        <v>807</v>
      </c>
      <c r="B275" s="33" t="s">
        <v>500</v>
      </c>
      <c r="C275" s="14"/>
      <c r="D275" s="14"/>
      <c r="E275" s="14"/>
      <c r="F275" s="14"/>
      <c r="G275" s="14"/>
      <c r="H275" s="14"/>
      <c r="I275" s="14"/>
      <c r="J275" s="143" t="e">
        <f>VLOOKUP($C275,'3D STD'!$C$9:$H$138,3,FALSE)</f>
        <v>#N/A</v>
      </c>
      <c r="K275" s="143" t="e">
        <f>VLOOKUP($C275,'3D STD'!$C$9:$H$138,4,FALSE)</f>
        <v>#N/A</v>
      </c>
      <c r="L275" s="143" t="e">
        <f>VLOOKUP($C275,'3D STD'!$C$9:$H$138,5,FALSE)</f>
        <v>#N/A</v>
      </c>
      <c r="M275" s="143" t="e">
        <f>VLOOKUP($C275,'3D STD'!$C$9:$H$138,6,FALSE)</f>
        <v>#N/A</v>
      </c>
    </row>
    <row r="276" spans="1:13">
      <c r="A276" s="33" t="s">
        <v>808</v>
      </c>
      <c r="B276" s="33" t="s">
        <v>501</v>
      </c>
      <c r="C276" s="14"/>
      <c r="D276" s="14"/>
      <c r="E276" s="14"/>
      <c r="F276" s="14"/>
      <c r="G276" s="14"/>
      <c r="H276" s="14"/>
      <c r="I276" s="14"/>
      <c r="J276" s="143" t="e">
        <f>VLOOKUP($C276,'3D STD'!$C$9:$H$138,3,FALSE)</f>
        <v>#N/A</v>
      </c>
      <c r="K276" s="143" t="e">
        <f>VLOOKUP($C276,'3D STD'!$C$9:$H$138,4,FALSE)</f>
        <v>#N/A</v>
      </c>
      <c r="L276" s="143" t="e">
        <f>VLOOKUP($C276,'3D STD'!$C$9:$H$138,5,FALSE)</f>
        <v>#N/A</v>
      </c>
      <c r="M276" s="143" t="e">
        <f>VLOOKUP($C276,'3D STD'!$C$9:$H$138,6,FALSE)</f>
        <v>#N/A</v>
      </c>
    </row>
    <row r="277" spans="1:13">
      <c r="A277" s="33" t="s">
        <v>809</v>
      </c>
      <c r="B277" s="33" t="s">
        <v>502</v>
      </c>
      <c r="C277" s="14"/>
      <c r="D277" s="14"/>
      <c r="E277" s="14"/>
      <c r="F277" s="14"/>
      <c r="G277" s="14"/>
      <c r="H277" s="14"/>
      <c r="I277" s="14"/>
      <c r="J277" s="143" t="e">
        <f>VLOOKUP($C277,'3D STD'!$C$9:$H$138,3,FALSE)</f>
        <v>#N/A</v>
      </c>
      <c r="K277" s="143" t="e">
        <f>VLOOKUP($C277,'3D STD'!$C$9:$H$138,4,FALSE)</f>
        <v>#N/A</v>
      </c>
      <c r="L277" s="143" t="e">
        <f>VLOOKUP($C277,'3D STD'!$C$9:$H$138,5,FALSE)</f>
        <v>#N/A</v>
      </c>
      <c r="M277" s="143" t="e">
        <f>VLOOKUP($C277,'3D STD'!$C$9:$H$138,6,FALSE)</f>
        <v>#N/A</v>
      </c>
    </row>
    <row r="278" spans="1:13">
      <c r="A278" s="33" t="s">
        <v>810</v>
      </c>
      <c r="B278" s="33" t="s">
        <v>503</v>
      </c>
      <c r="C278" s="14" t="s">
        <v>217</v>
      </c>
      <c r="D278" s="14">
        <v>200</v>
      </c>
      <c r="E278" s="14"/>
      <c r="F278" s="14"/>
      <c r="G278" s="14"/>
      <c r="H278" s="14"/>
      <c r="I278" s="14"/>
      <c r="J278" s="143">
        <f>VLOOKUP($C278,'3D STD'!$C$9:$H$138,3,FALSE)</f>
        <v>189</v>
      </c>
      <c r="K278" s="143">
        <f>VLOOKUP($C278,'3D STD'!$C$9:$H$138,4,FALSE)</f>
        <v>168</v>
      </c>
      <c r="L278" s="143">
        <f>VLOOKUP($C278,'3D STD'!$C$9:$H$138,5,FALSE)</f>
        <v>147</v>
      </c>
      <c r="M278" s="143">
        <f>VLOOKUP($C278,'3D STD'!$C$9:$H$138,6,FALSE)</f>
        <v>105</v>
      </c>
    </row>
    <row r="279" spans="1:13">
      <c r="A279" s="33" t="s">
        <v>811</v>
      </c>
      <c r="B279" s="33" t="s">
        <v>504</v>
      </c>
      <c r="C279" s="14"/>
      <c r="D279" s="14"/>
      <c r="E279" s="14"/>
      <c r="F279" s="14"/>
      <c r="G279" s="14"/>
      <c r="H279" s="14"/>
      <c r="I279" s="14"/>
      <c r="J279" s="143" t="e">
        <f>VLOOKUP($C279,'3D STD'!$C$9:$H$138,3,FALSE)</f>
        <v>#N/A</v>
      </c>
      <c r="K279" s="143" t="e">
        <f>VLOOKUP($C279,'3D STD'!$C$9:$H$138,4,FALSE)</f>
        <v>#N/A</v>
      </c>
      <c r="L279" s="143" t="e">
        <f>VLOOKUP($C279,'3D STD'!$C$9:$H$138,5,FALSE)</f>
        <v>#N/A</v>
      </c>
      <c r="M279" s="143" t="e">
        <f>VLOOKUP($C279,'3D STD'!$C$9:$H$138,6,FALSE)</f>
        <v>#N/A</v>
      </c>
    </row>
    <row r="280" spans="1:13">
      <c r="A280" s="33" t="s">
        <v>812</v>
      </c>
      <c r="B280" s="33" t="s">
        <v>118</v>
      </c>
      <c r="C280" s="14"/>
      <c r="D280" s="14"/>
      <c r="E280" s="14"/>
      <c r="F280" s="14"/>
      <c r="G280" s="14"/>
      <c r="H280" s="14"/>
      <c r="I280" s="14"/>
      <c r="J280" s="143" t="e">
        <f>VLOOKUP($C280,'3D STD'!$C$9:$H$138,3,FALSE)</f>
        <v>#N/A</v>
      </c>
      <c r="K280" s="143" t="e">
        <f>VLOOKUP($C280,'3D STD'!$C$9:$H$138,4,FALSE)</f>
        <v>#N/A</v>
      </c>
      <c r="L280" s="143" t="e">
        <f>VLOOKUP($C280,'3D STD'!$C$9:$H$138,5,FALSE)</f>
        <v>#N/A</v>
      </c>
      <c r="M280" s="143" t="e">
        <f>VLOOKUP($C280,'3D STD'!$C$9:$H$138,6,FALSE)</f>
        <v>#N/A</v>
      </c>
    </row>
    <row r="281" spans="1:13">
      <c r="A281" s="33" t="s">
        <v>813</v>
      </c>
      <c r="B281" s="33" t="s">
        <v>58</v>
      </c>
      <c r="C281" s="14" t="s">
        <v>246</v>
      </c>
      <c r="D281" s="14"/>
      <c r="E281" s="14"/>
      <c r="F281" s="14"/>
      <c r="G281" s="14"/>
      <c r="H281" s="14"/>
      <c r="I281" s="14"/>
      <c r="J281" s="143">
        <f>VLOOKUP($C281,'3D STD'!$C$9:$H$138,3,FALSE)</f>
        <v>161.1</v>
      </c>
      <c r="K281" s="143">
        <f>VLOOKUP($C281,'3D STD'!$C$9:$H$138,4,FALSE)</f>
        <v>143.20000000000002</v>
      </c>
      <c r="L281" s="143">
        <f>VLOOKUP($C281,'3D STD'!$C$9:$H$138,5,FALSE)</f>
        <v>125.3</v>
      </c>
      <c r="M281" s="143">
        <f>VLOOKUP($C281,'3D STD'!$C$9:$H$138,6,FALSE)</f>
        <v>89.5</v>
      </c>
    </row>
    <row r="282" spans="1:13">
      <c r="A282" s="33" t="s">
        <v>814</v>
      </c>
      <c r="B282" s="33" t="s">
        <v>505</v>
      </c>
      <c r="C282" s="14"/>
      <c r="D282" s="14"/>
      <c r="E282" s="14"/>
      <c r="F282" s="14"/>
      <c r="G282" s="14"/>
      <c r="H282" s="14"/>
      <c r="I282" s="14"/>
      <c r="J282" s="143" t="e">
        <f>VLOOKUP($C282,'3D STD'!$C$9:$H$138,3,FALSE)</f>
        <v>#N/A</v>
      </c>
      <c r="K282" s="143" t="e">
        <f>VLOOKUP($C282,'3D STD'!$C$9:$H$138,4,FALSE)</f>
        <v>#N/A</v>
      </c>
      <c r="L282" s="143" t="e">
        <f>VLOOKUP($C282,'3D STD'!$C$9:$H$138,5,FALSE)</f>
        <v>#N/A</v>
      </c>
      <c r="M282" s="143" t="e">
        <f>VLOOKUP($C282,'3D STD'!$C$9:$H$138,6,FALSE)</f>
        <v>#N/A</v>
      </c>
    </row>
    <row r="283" spans="1:13">
      <c r="A283" s="33" t="s">
        <v>815</v>
      </c>
      <c r="B283" s="33" t="s">
        <v>102</v>
      </c>
      <c r="C283" s="14"/>
      <c r="D283" s="14"/>
      <c r="E283" s="14"/>
      <c r="F283" s="14"/>
      <c r="G283" s="14"/>
      <c r="H283" s="14"/>
      <c r="I283" s="14"/>
      <c r="J283" s="143" t="e">
        <f>VLOOKUP($C283,'3D STD'!$C$9:$H$138,3,FALSE)</f>
        <v>#N/A</v>
      </c>
      <c r="K283" s="143" t="e">
        <f>VLOOKUP($C283,'3D STD'!$C$9:$H$138,4,FALSE)</f>
        <v>#N/A</v>
      </c>
      <c r="L283" s="143" t="e">
        <f>VLOOKUP($C283,'3D STD'!$C$9:$H$138,5,FALSE)</f>
        <v>#N/A</v>
      </c>
      <c r="M283" s="143" t="e">
        <f>VLOOKUP($C283,'3D STD'!$C$9:$H$138,6,FALSE)</f>
        <v>#N/A</v>
      </c>
    </row>
    <row r="284" spans="1:13">
      <c r="A284" s="33" t="s">
        <v>816</v>
      </c>
      <c r="B284" s="33" t="s">
        <v>506</v>
      </c>
      <c r="C284" s="14"/>
      <c r="D284" s="14"/>
      <c r="E284" s="14"/>
      <c r="F284" s="14"/>
      <c r="G284" s="14"/>
      <c r="H284" s="14"/>
      <c r="I284" s="14"/>
      <c r="J284" s="143" t="e">
        <f>VLOOKUP($C284,'3D STD'!$C$9:$H$138,3,FALSE)</f>
        <v>#N/A</v>
      </c>
      <c r="K284" s="143" t="e">
        <f>VLOOKUP($C284,'3D STD'!$C$9:$H$138,4,FALSE)</f>
        <v>#N/A</v>
      </c>
      <c r="L284" s="143" t="e">
        <f>VLOOKUP($C284,'3D STD'!$C$9:$H$138,5,FALSE)</f>
        <v>#N/A</v>
      </c>
      <c r="M284" s="143" t="e">
        <f>VLOOKUP($C284,'3D STD'!$C$9:$H$138,6,FALSE)</f>
        <v>#N/A</v>
      </c>
    </row>
    <row r="285" spans="1:13">
      <c r="A285" s="33" t="s">
        <v>817</v>
      </c>
      <c r="B285" s="33" t="s">
        <v>507</v>
      </c>
      <c r="C285" s="14"/>
      <c r="D285" s="14"/>
      <c r="E285" s="14"/>
      <c r="F285" s="14"/>
      <c r="G285" s="14"/>
      <c r="H285" s="14"/>
      <c r="I285" s="14"/>
      <c r="J285" s="143" t="e">
        <f>VLOOKUP($C285,'3D STD'!$C$9:$H$138,3,FALSE)</f>
        <v>#N/A</v>
      </c>
      <c r="K285" s="143" t="e">
        <f>VLOOKUP($C285,'3D STD'!$C$9:$H$138,4,FALSE)</f>
        <v>#N/A</v>
      </c>
      <c r="L285" s="143" t="e">
        <f>VLOOKUP($C285,'3D STD'!$C$9:$H$138,5,FALSE)</f>
        <v>#N/A</v>
      </c>
      <c r="M285" s="143" t="e">
        <f>VLOOKUP($C285,'3D STD'!$C$9:$H$138,6,FALSE)</f>
        <v>#N/A</v>
      </c>
    </row>
    <row r="286" spans="1:13">
      <c r="A286" s="33" t="s">
        <v>818</v>
      </c>
      <c r="B286" s="33" t="s">
        <v>508</v>
      </c>
      <c r="C286" s="14"/>
      <c r="D286" s="14"/>
      <c r="E286" s="14"/>
      <c r="F286" s="14"/>
      <c r="G286" s="14"/>
      <c r="H286" s="14"/>
      <c r="I286" s="14"/>
      <c r="J286" s="143" t="e">
        <f>VLOOKUP($C286,'3D STD'!$C$9:$H$138,3,FALSE)</f>
        <v>#N/A</v>
      </c>
      <c r="K286" s="143" t="e">
        <f>VLOOKUP($C286,'3D STD'!$C$9:$H$138,4,FALSE)</f>
        <v>#N/A</v>
      </c>
      <c r="L286" s="143" t="e">
        <f>VLOOKUP($C286,'3D STD'!$C$9:$H$138,5,FALSE)</f>
        <v>#N/A</v>
      </c>
      <c r="M286" s="143" t="e">
        <f>VLOOKUP($C286,'3D STD'!$C$9:$H$138,6,FALSE)</f>
        <v>#N/A</v>
      </c>
    </row>
    <row r="287" spans="1:13">
      <c r="A287" s="33" t="s">
        <v>819</v>
      </c>
      <c r="B287" s="33" t="s">
        <v>509</v>
      </c>
      <c r="C287" s="14"/>
      <c r="D287" s="14"/>
      <c r="E287" s="14"/>
      <c r="F287" s="14"/>
      <c r="G287" s="14"/>
      <c r="H287" s="14"/>
      <c r="I287" s="14"/>
      <c r="J287" s="143" t="e">
        <f>VLOOKUP($C287,'3D STD'!$C$9:$H$138,3,FALSE)</f>
        <v>#N/A</v>
      </c>
      <c r="K287" s="143" t="e">
        <f>VLOOKUP($C287,'3D STD'!$C$9:$H$138,4,FALSE)</f>
        <v>#N/A</v>
      </c>
      <c r="L287" s="143" t="e">
        <f>VLOOKUP($C287,'3D STD'!$C$9:$H$138,5,FALSE)</f>
        <v>#N/A</v>
      </c>
      <c r="M287" s="143" t="e">
        <f>VLOOKUP($C287,'3D STD'!$C$9:$H$138,6,FALSE)</f>
        <v>#N/A</v>
      </c>
    </row>
    <row r="288" spans="1:13">
      <c r="A288" s="33" t="s">
        <v>820</v>
      </c>
      <c r="B288" s="33" t="s">
        <v>510</v>
      </c>
      <c r="C288" s="14"/>
      <c r="D288" s="14"/>
      <c r="E288" s="14"/>
      <c r="F288" s="14"/>
      <c r="G288" s="14"/>
      <c r="H288" s="14"/>
      <c r="I288" s="14"/>
      <c r="J288" s="143" t="e">
        <f>VLOOKUP($C288,'3D STD'!$C$9:$H$138,3,FALSE)</f>
        <v>#N/A</v>
      </c>
      <c r="K288" s="143" t="e">
        <f>VLOOKUP($C288,'3D STD'!$C$9:$H$138,4,FALSE)</f>
        <v>#N/A</v>
      </c>
      <c r="L288" s="143" t="e">
        <f>VLOOKUP($C288,'3D STD'!$C$9:$H$138,5,FALSE)</f>
        <v>#N/A</v>
      </c>
      <c r="M288" s="143" t="e">
        <f>VLOOKUP($C288,'3D STD'!$C$9:$H$138,6,FALSE)</f>
        <v>#N/A</v>
      </c>
    </row>
    <row r="289" spans="1:13">
      <c r="A289" s="33" t="s">
        <v>821</v>
      </c>
      <c r="B289" s="33" t="s">
        <v>511</v>
      </c>
      <c r="C289" s="14"/>
      <c r="D289" s="14"/>
      <c r="E289" s="14"/>
      <c r="F289" s="14"/>
      <c r="G289" s="14"/>
      <c r="H289" s="14"/>
      <c r="I289" s="14"/>
      <c r="J289" s="143" t="e">
        <f>VLOOKUP($C289,'3D STD'!$C$9:$H$138,3,FALSE)</f>
        <v>#N/A</v>
      </c>
      <c r="K289" s="143" t="e">
        <f>VLOOKUP($C289,'3D STD'!$C$9:$H$138,4,FALSE)</f>
        <v>#N/A</v>
      </c>
      <c r="L289" s="143" t="e">
        <f>VLOOKUP($C289,'3D STD'!$C$9:$H$138,5,FALSE)</f>
        <v>#N/A</v>
      </c>
      <c r="M289" s="143" t="e">
        <f>VLOOKUP($C289,'3D STD'!$C$9:$H$138,6,FALSE)</f>
        <v>#N/A</v>
      </c>
    </row>
    <row r="290" spans="1:13">
      <c r="A290" s="33" t="s">
        <v>822</v>
      </c>
      <c r="B290" s="33" t="s">
        <v>512</v>
      </c>
      <c r="C290" s="14"/>
      <c r="D290" s="14"/>
      <c r="E290" s="14"/>
      <c r="F290" s="14"/>
      <c r="G290" s="14"/>
      <c r="H290" s="14"/>
      <c r="I290" s="14"/>
      <c r="J290" s="143" t="e">
        <f>VLOOKUP($C290,'3D STD'!$C$9:$H$138,3,FALSE)</f>
        <v>#N/A</v>
      </c>
      <c r="K290" s="143" t="e">
        <f>VLOOKUP($C290,'3D STD'!$C$9:$H$138,4,FALSE)</f>
        <v>#N/A</v>
      </c>
      <c r="L290" s="143" t="e">
        <f>VLOOKUP($C290,'3D STD'!$C$9:$H$138,5,FALSE)</f>
        <v>#N/A</v>
      </c>
      <c r="M290" s="143" t="e">
        <f>VLOOKUP($C290,'3D STD'!$C$9:$H$138,6,FALSE)</f>
        <v>#N/A</v>
      </c>
    </row>
    <row r="291" spans="1:13">
      <c r="A291" s="33" t="s">
        <v>823</v>
      </c>
      <c r="B291" s="33" t="s">
        <v>133</v>
      </c>
      <c r="C291" s="14" t="s">
        <v>214</v>
      </c>
      <c r="D291" s="14">
        <v>160</v>
      </c>
      <c r="E291" s="14"/>
      <c r="F291" s="14"/>
      <c r="G291" s="14"/>
      <c r="H291" s="14"/>
      <c r="I291" s="14"/>
      <c r="J291" s="143">
        <f>VLOOKUP($C291,'3D STD'!$C$9:$H$138,3,FALSE)</f>
        <v>264.60000000000002</v>
      </c>
      <c r="K291" s="143">
        <f>VLOOKUP($C291,'3D STD'!$C$9:$H$138,4,FALSE)</f>
        <v>235.20000000000002</v>
      </c>
      <c r="L291" s="143">
        <f>VLOOKUP($C291,'3D STD'!$C$9:$H$138,5,FALSE)</f>
        <v>205.79999999999998</v>
      </c>
      <c r="M291" s="143">
        <f>VLOOKUP($C291,'3D STD'!$C$9:$H$138,6,FALSE)</f>
        <v>147</v>
      </c>
    </row>
    <row r="292" spans="1:13">
      <c r="A292" s="33" t="s">
        <v>824</v>
      </c>
      <c r="B292" s="33" t="s">
        <v>513</v>
      </c>
      <c r="C292" s="14" t="s">
        <v>196</v>
      </c>
      <c r="D292" s="14">
        <v>284</v>
      </c>
      <c r="E292" s="14"/>
      <c r="F292" s="14"/>
      <c r="G292" s="14"/>
      <c r="H292" s="14"/>
      <c r="I292" s="14"/>
      <c r="J292" s="143">
        <f>VLOOKUP($C292,'3D STD'!$C$9:$H$138,3,FALSE)</f>
        <v>156.6</v>
      </c>
      <c r="K292" s="143">
        <f>VLOOKUP($C292,'3D STD'!$C$9:$H$138,4,FALSE)</f>
        <v>139.20000000000002</v>
      </c>
      <c r="L292" s="143">
        <f>VLOOKUP($C292,'3D STD'!$C$9:$H$138,5,FALSE)</f>
        <v>121.8</v>
      </c>
      <c r="M292" s="143">
        <f>VLOOKUP($C292,'3D STD'!$C$9:$H$138,6,FALSE)</f>
        <v>87</v>
      </c>
    </row>
    <row r="293" spans="1:13">
      <c r="A293" s="33" t="s">
        <v>825</v>
      </c>
      <c r="B293" s="33" t="s">
        <v>121</v>
      </c>
      <c r="C293" s="14"/>
      <c r="D293" s="14"/>
      <c r="E293" s="14"/>
      <c r="F293" s="14"/>
      <c r="G293" s="14"/>
      <c r="H293" s="14"/>
      <c r="I293" s="14"/>
      <c r="J293" s="143" t="e">
        <f>VLOOKUP($C293,'3D STD'!$C$9:$H$138,3,FALSE)</f>
        <v>#N/A</v>
      </c>
      <c r="K293" s="143" t="e">
        <f>VLOOKUP($C293,'3D STD'!$C$9:$H$138,4,FALSE)</f>
        <v>#N/A</v>
      </c>
      <c r="L293" s="143" t="e">
        <f>VLOOKUP($C293,'3D STD'!$C$9:$H$138,5,FALSE)</f>
        <v>#N/A</v>
      </c>
      <c r="M293" s="143" t="e">
        <f>VLOOKUP($C293,'3D STD'!$C$9:$H$138,6,FALSE)</f>
        <v>#N/A</v>
      </c>
    </row>
    <row r="294" spans="1:13">
      <c r="A294" s="33" t="s">
        <v>826</v>
      </c>
      <c r="B294" s="33" t="s">
        <v>514</v>
      </c>
      <c r="C294" s="14" t="s">
        <v>275</v>
      </c>
      <c r="D294" s="14">
        <v>197</v>
      </c>
      <c r="E294" s="14"/>
      <c r="F294" s="14"/>
      <c r="G294" s="14"/>
      <c r="H294" s="14"/>
      <c r="I294" s="14"/>
      <c r="J294" s="143">
        <f>VLOOKUP($C294,'3D STD'!$C$9:$H$138,3,FALSE)</f>
        <v>172.8</v>
      </c>
      <c r="K294" s="143">
        <f>VLOOKUP($C294,'3D STD'!$C$9:$H$138,4,FALSE)</f>
        <v>153.60000000000002</v>
      </c>
      <c r="L294" s="143">
        <f>VLOOKUP($C294,'3D STD'!$C$9:$H$138,5,FALSE)</f>
        <v>134.39999999999998</v>
      </c>
      <c r="M294" s="143">
        <f>VLOOKUP($C294,'3D STD'!$C$9:$H$138,6,FALSE)</f>
        <v>96</v>
      </c>
    </row>
    <row r="295" spans="1:13">
      <c r="A295" s="33" t="s">
        <v>827</v>
      </c>
      <c r="B295" s="33" t="s">
        <v>515</v>
      </c>
      <c r="C295" s="14"/>
      <c r="D295" s="14"/>
      <c r="E295" s="14"/>
      <c r="F295" s="14"/>
      <c r="G295" s="14"/>
      <c r="H295" s="14"/>
      <c r="I295" s="14"/>
      <c r="J295" s="143" t="e">
        <f>VLOOKUP($C295,'3D STD'!$C$9:$H$138,3,FALSE)</f>
        <v>#N/A</v>
      </c>
      <c r="K295" s="143" t="e">
        <f>VLOOKUP($C295,'3D STD'!$C$9:$H$138,4,FALSE)</f>
        <v>#N/A</v>
      </c>
      <c r="L295" s="143" t="e">
        <f>VLOOKUP($C295,'3D STD'!$C$9:$H$138,5,FALSE)</f>
        <v>#N/A</v>
      </c>
      <c r="M295" s="143" t="e">
        <f>VLOOKUP($C295,'3D STD'!$C$9:$H$138,6,FALSE)</f>
        <v>#N/A</v>
      </c>
    </row>
    <row r="296" spans="1:13">
      <c r="A296" s="33" t="s">
        <v>828</v>
      </c>
      <c r="B296" s="33" t="s">
        <v>516</v>
      </c>
      <c r="C296" s="14"/>
      <c r="D296" s="14"/>
      <c r="E296" s="14"/>
      <c r="F296" s="14"/>
      <c r="G296" s="14"/>
      <c r="H296" s="14"/>
      <c r="I296" s="14"/>
      <c r="J296" s="143" t="e">
        <f>VLOOKUP($C296,'3D STD'!$C$9:$H$138,3,FALSE)</f>
        <v>#N/A</v>
      </c>
      <c r="K296" s="143" t="e">
        <f>VLOOKUP($C296,'3D STD'!$C$9:$H$138,4,FALSE)</f>
        <v>#N/A</v>
      </c>
      <c r="L296" s="143" t="e">
        <f>VLOOKUP($C296,'3D STD'!$C$9:$H$138,5,FALSE)</f>
        <v>#N/A</v>
      </c>
      <c r="M296" s="143" t="e">
        <f>VLOOKUP($C296,'3D STD'!$C$9:$H$138,6,FALSE)</f>
        <v>#N/A</v>
      </c>
    </row>
    <row r="297" spans="1:13">
      <c r="A297" s="33" t="s">
        <v>829</v>
      </c>
      <c r="B297" s="33" t="s">
        <v>517</v>
      </c>
      <c r="C297" s="14"/>
      <c r="D297" s="14"/>
      <c r="E297" s="14"/>
      <c r="F297" s="14"/>
      <c r="G297" s="14"/>
      <c r="H297" s="14"/>
      <c r="I297" s="14"/>
      <c r="J297" s="143" t="e">
        <f>VLOOKUP($C297,'3D STD'!$C$9:$H$138,3,FALSE)</f>
        <v>#N/A</v>
      </c>
      <c r="K297" s="143" t="e">
        <f>VLOOKUP($C297,'3D STD'!$C$9:$H$138,4,FALSE)</f>
        <v>#N/A</v>
      </c>
      <c r="L297" s="143" t="e">
        <f>VLOOKUP($C297,'3D STD'!$C$9:$H$138,5,FALSE)</f>
        <v>#N/A</v>
      </c>
      <c r="M297" s="143" t="e">
        <f>VLOOKUP($C297,'3D STD'!$C$9:$H$138,6,FALSE)</f>
        <v>#N/A</v>
      </c>
    </row>
    <row r="298" spans="1:13">
      <c r="A298" s="33" t="s">
        <v>830</v>
      </c>
      <c r="B298" s="33" t="s">
        <v>59</v>
      </c>
      <c r="C298" s="14"/>
      <c r="D298" s="14"/>
      <c r="E298" s="14"/>
      <c r="F298" s="14"/>
      <c r="G298" s="14"/>
      <c r="H298" s="14"/>
      <c r="I298" s="14"/>
      <c r="J298" s="143" t="e">
        <f>VLOOKUP($C298,'3D STD'!$C$9:$H$138,3,FALSE)</f>
        <v>#N/A</v>
      </c>
      <c r="K298" s="143" t="e">
        <f>VLOOKUP($C298,'3D STD'!$C$9:$H$138,4,FALSE)</f>
        <v>#N/A</v>
      </c>
      <c r="L298" s="143" t="e">
        <f>VLOOKUP($C298,'3D STD'!$C$9:$H$138,5,FALSE)</f>
        <v>#N/A</v>
      </c>
      <c r="M298" s="143" t="e">
        <f>VLOOKUP($C298,'3D STD'!$C$9:$H$138,6,FALSE)</f>
        <v>#N/A</v>
      </c>
    </row>
    <row r="299" spans="1:13">
      <c r="A299" s="33" t="s">
        <v>831</v>
      </c>
      <c r="B299" s="33" t="s">
        <v>518</v>
      </c>
      <c r="C299" s="14"/>
      <c r="D299" s="14"/>
      <c r="E299" s="14"/>
      <c r="F299" s="14"/>
      <c r="G299" s="14"/>
      <c r="H299" s="14"/>
      <c r="I299" s="14"/>
      <c r="J299" s="143" t="e">
        <f>VLOOKUP($C299,'3D STD'!$C$9:$H$138,3,FALSE)</f>
        <v>#N/A</v>
      </c>
      <c r="K299" s="143" t="e">
        <f>VLOOKUP($C299,'3D STD'!$C$9:$H$138,4,FALSE)</f>
        <v>#N/A</v>
      </c>
      <c r="L299" s="143" t="e">
        <f>VLOOKUP($C299,'3D STD'!$C$9:$H$138,5,FALSE)</f>
        <v>#N/A</v>
      </c>
      <c r="M299" s="143" t="e">
        <f>VLOOKUP($C299,'3D STD'!$C$9:$H$138,6,FALSE)</f>
        <v>#N/A</v>
      </c>
    </row>
    <row r="300" spans="1:13">
      <c r="A300" s="33" t="s">
        <v>832</v>
      </c>
      <c r="B300" s="33" t="s">
        <v>519</v>
      </c>
      <c r="C300" s="14"/>
      <c r="D300" s="14"/>
      <c r="E300" s="14"/>
      <c r="F300" s="14"/>
      <c r="G300" s="14"/>
      <c r="H300" s="14"/>
      <c r="I300" s="14"/>
      <c r="J300" s="143" t="e">
        <f>VLOOKUP($C300,'3D STD'!$C$9:$H$138,3,FALSE)</f>
        <v>#N/A</v>
      </c>
      <c r="K300" s="143" t="e">
        <f>VLOOKUP($C300,'3D STD'!$C$9:$H$138,4,FALSE)</f>
        <v>#N/A</v>
      </c>
      <c r="L300" s="143" t="e">
        <f>VLOOKUP($C300,'3D STD'!$C$9:$H$138,5,FALSE)</f>
        <v>#N/A</v>
      </c>
      <c r="M300" s="143" t="e">
        <f>VLOOKUP($C300,'3D STD'!$C$9:$H$138,6,FALSE)</f>
        <v>#N/A</v>
      </c>
    </row>
    <row r="301" spans="1:13">
      <c r="A301" s="33" t="s">
        <v>833</v>
      </c>
      <c r="B301" s="33" t="s">
        <v>520</v>
      </c>
      <c r="C301" s="14"/>
      <c r="D301" s="14"/>
      <c r="E301" s="14"/>
      <c r="F301" s="14"/>
      <c r="G301" s="14"/>
      <c r="H301" s="14"/>
      <c r="I301" s="14"/>
      <c r="J301" s="143" t="e">
        <f>VLOOKUP($C301,'3D STD'!$C$9:$H$138,3,FALSE)</f>
        <v>#N/A</v>
      </c>
      <c r="K301" s="143" t="e">
        <f>VLOOKUP($C301,'3D STD'!$C$9:$H$138,4,FALSE)</f>
        <v>#N/A</v>
      </c>
      <c r="L301" s="143" t="e">
        <f>VLOOKUP($C301,'3D STD'!$C$9:$H$138,5,FALSE)</f>
        <v>#N/A</v>
      </c>
      <c r="M301" s="143" t="e">
        <f>VLOOKUP($C301,'3D STD'!$C$9:$H$138,6,FALSE)</f>
        <v>#N/A</v>
      </c>
    </row>
    <row r="302" spans="1:13">
      <c r="A302" s="33" t="s">
        <v>834</v>
      </c>
      <c r="B302" s="33" t="s">
        <v>521</v>
      </c>
      <c r="C302" s="14"/>
      <c r="D302" s="14"/>
      <c r="E302" s="14"/>
      <c r="F302" s="14"/>
      <c r="G302" s="14"/>
      <c r="H302" s="14"/>
      <c r="I302" s="14"/>
      <c r="J302" s="143" t="e">
        <f>VLOOKUP($C302,'3D STD'!$C$9:$H$138,3,FALSE)</f>
        <v>#N/A</v>
      </c>
      <c r="K302" s="143" t="e">
        <f>VLOOKUP($C302,'3D STD'!$C$9:$H$138,4,FALSE)</f>
        <v>#N/A</v>
      </c>
      <c r="L302" s="143" t="e">
        <f>VLOOKUP($C302,'3D STD'!$C$9:$H$138,5,FALSE)</f>
        <v>#N/A</v>
      </c>
      <c r="M302" s="143" t="e">
        <f>VLOOKUP($C302,'3D STD'!$C$9:$H$138,6,FALSE)</f>
        <v>#N/A</v>
      </c>
    </row>
    <row r="303" spans="1:13">
      <c r="A303" s="33" t="s">
        <v>835</v>
      </c>
      <c r="B303" s="33" t="s">
        <v>522</v>
      </c>
      <c r="C303" s="14"/>
      <c r="D303" s="14"/>
      <c r="E303" s="14"/>
      <c r="F303" s="14"/>
      <c r="G303" s="14"/>
      <c r="H303" s="14"/>
      <c r="I303" s="14"/>
      <c r="J303" s="143" t="e">
        <f>VLOOKUP($C303,'3D STD'!$C$9:$H$138,3,FALSE)</f>
        <v>#N/A</v>
      </c>
      <c r="K303" s="143" t="e">
        <f>VLOOKUP($C303,'3D STD'!$C$9:$H$138,4,FALSE)</f>
        <v>#N/A</v>
      </c>
      <c r="L303" s="143" t="e">
        <f>VLOOKUP($C303,'3D STD'!$C$9:$H$138,5,FALSE)</f>
        <v>#N/A</v>
      </c>
      <c r="M303" s="143" t="e">
        <f>VLOOKUP($C303,'3D STD'!$C$9:$H$138,6,FALSE)</f>
        <v>#N/A</v>
      </c>
    </row>
    <row r="304" spans="1:13">
      <c r="A304" s="33" t="s">
        <v>836</v>
      </c>
      <c r="B304" s="33" t="s">
        <v>523</v>
      </c>
      <c r="C304" s="14"/>
      <c r="D304" s="14"/>
      <c r="E304" s="14"/>
      <c r="F304" s="14"/>
      <c r="G304" s="14"/>
      <c r="H304" s="14"/>
      <c r="I304" s="14"/>
      <c r="J304" s="143" t="e">
        <f>VLOOKUP($C304,'3D STD'!$C$9:$H$138,3,FALSE)</f>
        <v>#N/A</v>
      </c>
      <c r="K304" s="143" t="e">
        <f>VLOOKUP($C304,'3D STD'!$C$9:$H$138,4,FALSE)</f>
        <v>#N/A</v>
      </c>
      <c r="L304" s="143" t="e">
        <f>VLOOKUP($C304,'3D STD'!$C$9:$H$138,5,FALSE)</f>
        <v>#N/A</v>
      </c>
      <c r="M304" s="143" t="e">
        <f>VLOOKUP($C304,'3D STD'!$C$9:$H$138,6,FALSE)</f>
        <v>#N/A</v>
      </c>
    </row>
    <row r="305" spans="1:13">
      <c r="A305" s="33" t="s">
        <v>837</v>
      </c>
      <c r="B305" s="33" t="s">
        <v>114</v>
      </c>
      <c r="C305" s="14" t="s">
        <v>85</v>
      </c>
      <c r="D305" s="14"/>
      <c r="E305" s="14"/>
      <c r="F305" s="14"/>
      <c r="G305" s="14"/>
      <c r="H305" s="14"/>
      <c r="I305" s="14"/>
      <c r="J305" s="143">
        <f>VLOOKUP($C305,'3D STD'!$C$9:$H$138,3,FALSE)</f>
        <v>270.90000000000003</v>
      </c>
      <c r="K305" s="143">
        <f>VLOOKUP($C305,'3D STD'!$C$9:$H$138,4,FALSE)</f>
        <v>240.8</v>
      </c>
      <c r="L305" s="143">
        <f>VLOOKUP($C305,'3D STD'!$C$9:$H$138,5,FALSE)</f>
        <v>210.7</v>
      </c>
      <c r="M305" s="143">
        <f>VLOOKUP($C305,'3D STD'!$C$9:$H$138,6,FALSE)</f>
        <v>150.5</v>
      </c>
    </row>
    <row r="306" spans="1:13">
      <c r="A306" s="33" t="s">
        <v>838</v>
      </c>
      <c r="B306" s="33" t="s">
        <v>524</v>
      </c>
      <c r="C306" s="14" t="s">
        <v>218</v>
      </c>
      <c r="D306" s="14"/>
      <c r="E306" s="14"/>
      <c r="F306" s="14"/>
      <c r="G306" s="14"/>
      <c r="H306" s="14"/>
      <c r="I306" s="14"/>
      <c r="J306" s="143">
        <f>VLOOKUP($C306,'3D STD'!$C$9:$H$138,3,FALSE)</f>
        <v>211.5</v>
      </c>
      <c r="K306" s="143">
        <f>VLOOKUP($C306,'3D STD'!$C$9:$H$138,4,FALSE)</f>
        <v>188</v>
      </c>
      <c r="L306" s="143">
        <f>VLOOKUP($C306,'3D STD'!$C$9:$H$138,5,FALSE)</f>
        <v>164.5</v>
      </c>
      <c r="M306" s="143">
        <f>VLOOKUP($C306,'3D STD'!$C$9:$H$138,6,FALSE)</f>
        <v>117.5</v>
      </c>
    </row>
    <row r="307" spans="1:13">
      <c r="A307" s="33" t="s">
        <v>839</v>
      </c>
      <c r="B307" s="33" t="s">
        <v>525</v>
      </c>
      <c r="C307" s="14"/>
      <c r="D307" s="14"/>
      <c r="E307" s="14"/>
      <c r="F307" s="14"/>
      <c r="G307" s="14"/>
      <c r="H307" s="14"/>
      <c r="I307" s="14"/>
      <c r="J307" s="143" t="e">
        <f>VLOOKUP($C307,'3D STD'!$C$9:$H$138,3,FALSE)</f>
        <v>#N/A</v>
      </c>
      <c r="K307" s="143" t="e">
        <f>VLOOKUP($C307,'3D STD'!$C$9:$H$138,4,FALSE)</f>
        <v>#N/A</v>
      </c>
      <c r="L307" s="143" t="e">
        <f>VLOOKUP($C307,'3D STD'!$C$9:$H$138,5,FALSE)</f>
        <v>#N/A</v>
      </c>
      <c r="M307" s="143" t="e">
        <f>VLOOKUP($C307,'3D STD'!$C$9:$H$138,6,FALSE)</f>
        <v>#N/A</v>
      </c>
    </row>
    <row r="308" spans="1:13">
      <c r="A308" s="33" t="s">
        <v>840</v>
      </c>
      <c r="B308" s="33" t="s">
        <v>526</v>
      </c>
      <c r="C308" s="14"/>
      <c r="D308" s="14"/>
      <c r="E308" s="14"/>
      <c r="F308" s="14"/>
      <c r="G308" s="14"/>
      <c r="H308" s="14"/>
      <c r="I308" s="14"/>
      <c r="J308" s="143" t="e">
        <f>VLOOKUP($C308,'3D STD'!$C$9:$H$138,3,FALSE)</f>
        <v>#N/A</v>
      </c>
      <c r="K308" s="143" t="e">
        <f>VLOOKUP($C308,'3D STD'!$C$9:$H$138,4,FALSE)</f>
        <v>#N/A</v>
      </c>
      <c r="L308" s="143" t="e">
        <f>VLOOKUP($C308,'3D STD'!$C$9:$H$138,5,FALSE)</f>
        <v>#N/A</v>
      </c>
      <c r="M308" s="143" t="e">
        <f>VLOOKUP($C308,'3D STD'!$C$9:$H$138,6,FALSE)</f>
        <v>#N/A</v>
      </c>
    </row>
    <row r="309" spans="1:13">
      <c r="A309" s="33" t="s">
        <v>841</v>
      </c>
      <c r="B309" s="33" t="s">
        <v>527</v>
      </c>
      <c r="C309" s="14"/>
      <c r="D309" s="14"/>
      <c r="E309" s="14"/>
      <c r="F309" s="14"/>
      <c r="G309" s="14"/>
      <c r="H309" s="14"/>
      <c r="I309" s="14"/>
      <c r="J309" s="143" t="e">
        <f>VLOOKUP($C309,'3D STD'!$C$9:$H$138,3,FALSE)</f>
        <v>#N/A</v>
      </c>
      <c r="K309" s="143" t="e">
        <f>VLOOKUP($C309,'3D STD'!$C$9:$H$138,4,FALSE)</f>
        <v>#N/A</v>
      </c>
      <c r="L309" s="143" t="e">
        <f>VLOOKUP($C309,'3D STD'!$C$9:$H$138,5,FALSE)</f>
        <v>#N/A</v>
      </c>
      <c r="M309" s="143" t="e">
        <f>VLOOKUP($C309,'3D STD'!$C$9:$H$138,6,FALSE)</f>
        <v>#N/A</v>
      </c>
    </row>
    <row r="310" spans="1:13">
      <c r="A310" s="33" t="s">
        <v>842</v>
      </c>
      <c r="B310" s="33" t="s">
        <v>528</v>
      </c>
      <c r="C310" s="14"/>
      <c r="D310" s="14"/>
      <c r="E310" s="14"/>
      <c r="F310" s="14"/>
      <c r="G310" s="14"/>
      <c r="H310" s="14"/>
      <c r="I310" s="14"/>
      <c r="J310" s="143" t="e">
        <f>VLOOKUP($C310,'3D STD'!$C$9:$H$138,3,FALSE)</f>
        <v>#N/A</v>
      </c>
      <c r="K310" s="143" t="e">
        <f>VLOOKUP($C310,'3D STD'!$C$9:$H$138,4,FALSE)</f>
        <v>#N/A</v>
      </c>
      <c r="L310" s="143" t="e">
        <f>VLOOKUP($C310,'3D STD'!$C$9:$H$138,5,FALSE)</f>
        <v>#N/A</v>
      </c>
      <c r="M310" s="143" t="e">
        <f>VLOOKUP($C310,'3D STD'!$C$9:$H$138,6,FALSE)</f>
        <v>#N/A</v>
      </c>
    </row>
    <row r="311" spans="1:13">
      <c r="A311" s="33" t="s">
        <v>843</v>
      </c>
      <c r="B311" s="33" t="s">
        <v>529</v>
      </c>
      <c r="C311" s="14"/>
      <c r="D311" s="14"/>
      <c r="E311" s="14"/>
      <c r="F311" s="14"/>
      <c r="G311" s="14"/>
      <c r="H311" s="14"/>
      <c r="I311" s="14"/>
      <c r="J311" s="143" t="e">
        <f>VLOOKUP($C311,'3D STD'!$C$9:$H$138,3,FALSE)</f>
        <v>#N/A</v>
      </c>
      <c r="K311" s="143" t="e">
        <f>VLOOKUP($C311,'3D STD'!$C$9:$H$138,4,FALSE)</f>
        <v>#N/A</v>
      </c>
      <c r="L311" s="143" t="e">
        <f>VLOOKUP($C311,'3D STD'!$C$9:$H$138,5,FALSE)</f>
        <v>#N/A</v>
      </c>
      <c r="M311" s="143" t="e">
        <f>VLOOKUP($C311,'3D STD'!$C$9:$H$138,6,FALSE)</f>
        <v>#N/A</v>
      </c>
    </row>
    <row r="312" spans="1:13">
      <c r="A312" s="33" t="s">
        <v>844</v>
      </c>
      <c r="B312" s="33" t="s">
        <v>530</v>
      </c>
      <c r="C312" s="14"/>
      <c r="D312" s="14"/>
      <c r="E312" s="14"/>
      <c r="F312" s="14"/>
      <c r="G312" s="14"/>
      <c r="H312" s="14"/>
      <c r="I312" s="14"/>
      <c r="J312" s="143" t="e">
        <f>VLOOKUP($C312,'3D STD'!$C$9:$H$138,3,FALSE)</f>
        <v>#N/A</v>
      </c>
      <c r="K312" s="143" t="e">
        <f>VLOOKUP($C312,'3D STD'!$C$9:$H$138,4,FALSE)</f>
        <v>#N/A</v>
      </c>
      <c r="L312" s="143" t="e">
        <f>VLOOKUP($C312,'3D STD'!$C$9:$H$138,5,FALSE)</f>
        <v>#N/A</v>
      </c>
      <c r="M312" s="143" t="e">
        <f>VLOOKUP($C312,'3D STD'!$C$9:$H$138,6,FALSE)</f>
        <v>#N/A</v>
      </c>
    </row>
    <row r="313" spans="1:13">
      <c r="A313" s="33" t="s">
        <v>845</v>
      </c>
      <c r="B313" s="33" t="s">
        <v>531</v>
      </c>
      <c r="C313" s="14"/>
      <c r="D313" s="14"/>
      <c r="E313" s="14"/>
      <c r="F313" s="14"/>
      <c r="G313" s="14"/>
      <c r="H313" s="14"/>
      <c r="I313" s="14"/>
      <c r="J313" s="143" t="e">
        <f>VLOOKUP($C313,'3D STD'!$C$9:$H$138,3,FALSE)</f>
        <v>#N/A</v>
      </c>
      <c r="K313" s="143" t="e">
        <f>VLOOKUP($C313,'3D STD'!$C$9:$H$138,4,FALSE)</f>
        <v>#N/A</v>
      </c>
      <c r="L313" s="143" t="e">
        <f>VLOOKUP($C313,'3D STD'!$C$9:$H$138,5,FALSE)</f>
        <v>#N/A</v>
      </c>
      <c r="M313" s="143" t="e">
        <f>VLOOKUP($C313,'3D STD'!$C$9:$H$138,6,FALSE)</f>
        <v>#N/A</v>
      </c>
    </row>
    <row r="314" spans="1:13">
      <c r="A314" s="33" t="s">
        <v>846</v>
      </c>
      <c r="B314" s="33" t="s">
        <v>532</v>
      </c>
      <c r="C314" s="14"/>
      <c r="D314" s="14"/>
      <c r="E314" s="14"/>
      <c r="F314" s="14"/>
      <c r="G314" s="14"/>
      <c r="H314" s="14"/>
      <c r="I314" s="14"/>
      <c r="J314" s="143" t="e">
        <f>VLOOKUP($C314,'3D STD'!$C$9:$H$138,3,FALSE)</f>
        <v>#N/A</v>
      </c>
      <c r="K314" s="143" t="e">
        <f>VLOOKUP($C314,'3D STD'!$C$9:$H$138,4,FALSE)</f>
        <v>#N/A</v>
      </c>
      <c r="L314" s="143" t="e">
        <f>VLOOKUP($C314,'3D STD'!$C$9:$H$138,5,FALSE)</f>
        <v>#N/A</v>
      </c>
      <c r="M314" s="143" t="e">
        <f>VLOOKUP($C314,'3D STD'!$C$9:$H$138,6,FALSE)</f>
        <v>#N/A</v>
      </c>
    </row>
    <row r="315" spans="1:13">
      <c r="A315" s="33" t="s">
        <v>847</v>
      </c>
      <c r="B315" s="33" t="s">
        <v>533</v>
      </c>
      <c r="C315" s="14"/>
      <c r="D315" s="14"/>
      <c r="E315" s="14"/>
      <c r="F315" s="14"/>
      <c r="G315" s="14"/>
      <c r="H315" s="14"/>
      <c r="I315" s="14"/>
      <c r="J315" s="143" t="e">
        <f>VLOOKUP($C315,'3D STD'!$C$9:$H$138,3,FALSE)</f>
        <v>#N/A</v>
      </c>
      <c r="K315" s="143" t="e">
        <f>VLOOKUP($C315,'3D STD'!$C$9:$H$138,4,FALSE)</f>
        <v>#N/A</v>
      </c>
      <c r="L315" s="143" t="e">
        <f>VLOOKUP($C315,'3D STD'!$C$9:$H$138,5,FALSE)</f>
        <v>#N/A</v>
      </c>
      <c r="M315" s="143" t="e">
        <f>VLOOKUP($C315,'3D STD'!$C$9:$H$138,6,FALSE)</f>
        <v>#N/A</v>
      </c>
    </row>
    <row r="316" spans="1:13">
      <c r="A316" s="33" t="s">
        <v>848</v>
      </c>
      <c r="B316" s="33" t="s">
        <v>534</v>
      </c>
      <c r="C316" s="14"/>
      <c r="D316" s="14"/>
      <c r="E316" s="14"/>
      <c r="F316" s="14"/>
      <c r="G316" s="14"/>
      <c r="H316" s="14"/>
      <c r="I316" s="14"/>
      <c r="J316" s="143" t="e">
        <f>VLOOKUP($C316,'3D STD'!$C$9:$H$138,3,FALSE)</f>
        <v>#N/A</v>
      </c>
      <c r="K316" s="143" t="e">
        <f>VLOOKUP($C316,'3D STD'!$C$9:$H$138,4,FALSE)</f>
        <v>#N/A</v>
      </c>
      <c r="L316" s="143" t="e">
        <f>VLOOKUP($C316,'3D STD'!$C$9:$H$138,5,FALSE)</f>
        <v>#N/A</v>
      </c>
      <c r="M316" s="143" t="e">
        <f>VLOOKUP($C316,'3D STD'!$C$9:$H$138,6,FALSE)</f>
        <v>#N/A</v>
      </c>
    </row>
    <row r="317" spans="1:13">
      <c r="A317" s="33" t="s">
        <v>849</v>
      </c>
      <c r="B317" s="33" t="s">
        <v>535</v>
      </c>
      <c r="C317" s="14"/>
      <c r="D317" s="14"/>
      <c r="E317" s="14"/>
      <c r="F317" s="14"/>
      <c r="G317" s="14"/>
      <c r="H317" s="14"/>
      <c r="I317" s="14"/>
      <c r="J317" s="143" t="e">
        <f>VLOOKUP($C317,'3D STD'!$C$9:$H$138,3,FALSE)</f>
        <v>#N/A</v>
      </c>
      <c r="K317" s="143" t="e">
        <f>VLOOKUP($C317,'3D STD'!$C$9:$H$138,4,FALSE)</f>
        <v>#N/A</v>
      </c>
      <c r="L317" s="143" t="e">
        <f>VLOOKUP($C317,'3D STD'!$C$9:$H$138,5,FALSE)</f>
        <v>#N/A</v>
      </c>
      <c r="M317" s="143" t="e">
        <f>VLOOKUP($C317,'3D STD'!$C$9:$H$138,6,FALSE)</f>
        <v>#N/A</v>
      </c>
    </row>
    <row r="318" spans="1:13">
      <c r="A318" s="33" t="s">
        <v>850</v>
      </c>
      <c r="B318" s="33" t="s">
        <v>536</v>
      </c>
      <c r="C318" s="14"/>
      <c r="D318" s="14"/>
      <c r="E318" s="14"/>
      <c r="F318" s="14"/>
      <c r="G318" s="14"/>
      <c r="H318" s="14"/>
      <c r="I318" s="14"/>
      <c r="J318" s="143" t="e">
        <f>VLOOKUP($C318,'3D STD'!$C$9:$H$138,3,FALSE)</f>
        <v>#N/A</v>
      </c>
      <c r="K318" s="143" t="e">
        <f>VLOOKUP($C318,'3D STD'!$C$9:$H$138,4,FALSE)</f>
        <v>#N/A</v>
      </c>
      <c r="L318" s="143" t="e">
        <f>VLOOKUP($C318,'3D STD'!$C$9:$H$138,5,FALSE)</f>
        <v>#N/A</v>
      </c>
      <c r="M318" s="143" t="e">
        <f>VLOOKUP($C318,'3D STD'!$C$9:$H$138,6,FALSE)</f>
        <v>#N/A</v>
      </c>
    </row>
    <row r="319" spans="1:13">
      <c r="A319" s="33" t="s">
        <v>851</v>
      </c>
      <c r="B319" s="33" t="s">
        <v>537</v>
      </c>
      <c r="C319" s="14"/>
      <c r="D319" s="14"/>
      <c r="E319" s="14"/>
      <c r="F319" s="14"/>
      <c r="G319" s="14"/>
      <c r="H319" s="14"/>
      <c r="I319" s="14"/>
      <c r="J319" s="143" t="e">
        <f>VLOOKUP($C319,'3D STD'!$C$9:$H$138,3,FALSE)</f>
        <v>#N/A</v>
      </c>
      <c r="K319" s="143" t="e">
        <f>VLOOKUP($C319,'3D STD'!$C$9:$H$138,4,FALSE)</f>
        <v>#N/A</v>
      </c>
      <c r="L319" s="143" t="e">
        <f>VLOOKUP($C319,'3D STD'!$C$9:$H$138,5,FALSE)</f>
        <v>#N/A</v>
      </c>
      <c r="M319" s="143" t="e">
        <f>VLOOKUP($C319,'3D STD'!$C$9:$H$138,6,FALSE)</f>
        <v>#N/A</v>
      </c>
    </row>
    <row r="320" spans="1:13">
      <c r="A320" s="33" t="s">
        <v>632</v>
      </c>
      <c r="B320" s="33" t="s">
        <v>538</v>
      </c>
      <c r="C320" s="14"/>
      <c r="D320" s="14"/>
      <c r="E320" s="14"/>
      <c r="F320" s="14"/>
      <c r="G320" s="14"/>
      <c r="H320" s="14"/>
      <c r="I320" s="14"/>
      <c r="J320" s="143" t="e">
        <f>VLOOKUP($C320,'3D STD'!$C$9:$H$138,3,FALSE)</f>
        <v>#N/A</v>
      </c>
      <c r="K320" s="143" t="e">
        <f>VLOOKUP($C320,'3D STD'!$C$9:$H$138,4,FALSE)</f>
        <v>#N/A</v>
      </c>
      <c r="L320" s="143" t="e">
        <f>VLOOKUP($C320,'3D STD'!$C$9:$H$138,5,FALSE)</f>
        <v>#N/A</v>
      </c>
      <c r="M320" s="143" t="e">
        <f>VLOOKUP($C320,'3D STD'!$C$9:$H$138,6,FALSE)</f>
        <v>#N/A</v>
      </c>
    </row>
    <row r="321" spans="1:13">
      <c r="A321" s="33" t="s">
        <v>852</v>
      </c>
      <c r="B321" s="33" t="s">
        <v>138</v>
      </c>
      <c r="C321" s="14"/>
      <c r="D321" s="14"/>
      <c r="E321" s="14"/>
      <c r="F321" s="14"/>
      <c r="G321" s="14"/>
      <c r="H321" s="14"/>
      <c r="I321" s="14"/>
      <c r="J321" s="143" t="e">
        <f>VLOOKUP($C321,'3D STD'!$C$9:$H$138,3,FALSE)</f>
        <v>#N/A</v>
      </c>
      <c r="K321" s="143" t="e">
        <f>VLOOKUP($C321,'3D STD'!$C$9:$H$138,4,FALSE)</f>
        <v>#N/A</v>
      </c>
      <c r="L321" s="143" t="e">
        <f>VLOOKUP($C321,'3D STD'!$C$9:$H$138,5,FALSE)</f>
        <v>#N/A</v>
      </c>
      <c r="M321" s="143" t="e">
        <f>VLOOKUP($C321,'3D STD'!$C$9:$H$138,6,FALSE)</f>
        <v>#N/A</v>
      </c>
    </row>
  </sheetData>
  <autoFilter ref="A4:M321"/>
  <mergeCells count="9">
    <mergeCell ref="B1:C1"/>
    <mergeCell ref="E1:E3"/>
    <mergeCell ref="H1:H3"/>
    <mergeCell ref="I1:I3"/>
    <mergeCell ref="B2:C2"/>
    <mergeCell ref="B3:C3"/>
    <mergeCell ref="D1:D3"/>
    <mergeCell ref="F1:F3"/>
    <mergeCell ref="G1:G3"/>
  </mergeCells>
  <conditionalFormatting sqref="D5:H321">
    <cfRule type="cellIs" priority="1" operator="lessThan">
      <formula>$M5</formula>
    </cfRule>
    <cfRule type="cellIs" dxfId="11" priority="2" operator="greaterThanOrEqual">
      <formula>$J5</formula>
    </cfRule>
    <cfRule type="cellIs" dxfId="10" priority="3" operator="between">
      <formula>$K5</formula>
      <formula>$J5</formula>
    </cfRule>
    <cfRule type="cellIs" dxfId="9" priority="4" operator="between">
      <formula>$L5</formula>
      <formula>$K5</formula>
    </cfRule>
    <cfRule type="cellIs" dxfId="8" priority="5" operator="between">
      <formula>$M5</formula>
      <formula>$L5</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UAR!$C$9:$C$138</xm:f>
          </x14:formula1>
          <xm:sqref>C5:C321</xm:sqref>
        </x14:dataValidation>
      </x14:dataValidations>
    </ext>
  </extLst>
</worksheet>
</file>

<file path=xl/worksheets/sheet9.xml><?xml version="1.0" encoding="utf-8"?>
<worksheet xmlns="http://schemas.openxmlformats.org/spreadsheetml/2006/main" xmlns:r="http://schemas.openxmlformats.org/officeDocument/2006/relationships">
  <sheetPr>
    <tabColor rgb="FF2B30F9"/>
  </sheetPr>
  <dimension ref="A1:M139"/>
  <sheetViews>
    <sheetView zoomScaleNormal="100" workbookViewId="0">
      <pane ySplit="8" topLeftCell="A12" activePane="bottomLeft" state="frozen"/>
      <selection activeCell="A134" sqref="A134"/>
      <selection pane="bottomLeft" activeCell="D16" sqref="D16"/>
    </sheetView>
  </sheetViews>
  <sheetFormatPr defaultRowHeight="12.75"/>
  <cols>
    <col min="1" max="1" width="46.28515625" style="51" customWidth="1"/>
    <col min="2" max="2" width="18.140625" style="51" bestFit="1" customWidth="1"/>
    <col min="3" max="3" width="18.140625" style="51" customWidth="1"/>
    <col min="4" max="8" width="15.7109375" style="60" customWidth="1"/>
    <col min="9" max="16384" width="9.140625" style="51"/>
  </cols>
  <sheetData>
    <row r="1" spans="1:13" ht="15.75">
      <c r="A1" s="43" t="s">
        <v>38</v>
      </c>
      <c r="B1" s="44"/>
      <c r="C1" s="44"/>
      <c r="D1" s="233" t="s">
        <v>160</v>
      </c>
      <c r="E1" s="234"/>
      <c r="F1" s="234"/>
      <c r="G1" s="234"/>
      <c r="H1" s="235"/>
    </row>
    <row r="2" spans="1:13">
      <c r="A2" s="45" t="s">
        <v>41</v>
      </c>
      <c r="B2" s="44"/>
      <c r="C2" s="44"/>
      <c r="D2" s="236" t="s">
        <v>157</v>
      </c>
      <c r="E2" s="237"/>
      <c r="F2" s="237"/>
      <c r="G2" s="237"/>
      <c r="H2" s="238"/>
    </row>
    <row r="3" spans="1:13">
      <c r="A3" s="47" t="s">
        <v>35</v>
      </c>
      <c r="B3" s="44"/>
      <c r="C3" s="44"/>
      <c r="D3" s="239"/>
      <c r="E3" s="240"/>
      <c r="F3" s="240"/>
      <c r="G3" s="240"/>
      <c r="H3" s="241"/>
    </row>
    <row r="4" spans="1:13">
      <c r="A4" s="21"/>
      <c r="B4" s="44"/>
      <c r="C4" s="44"/>
      <c r="D4" s="242" t="s">
        <v>40</v>
      </c>
      <c r="E4" s="243"/>
      <c r="F4" s="243"/>
      <c r="G4" s="243"/>
      <c r="H4" s="244"/>
    </row>
    <row r="5" spans="1:13">
      <c r="A5" s="21"/>
      <c r="B5" s="44"/>
      <c r="C5" s="44"/>
      <c r="D5" s="245"/>
      <c r="E5" s="246"/>
      <c r="F5" s="246"/>
      <c r="G5" s="246"/>
      <c r="H5" s="247"/>
    </row>
    <row r="6" spans="1:13" ht="25.5">
      <c r="A6" s="48" t="s">
        <v>860</v>
      </c>
      <c r="B6" s="44"/>
      <c r="C6" s="44"/>
      <c r="D6" s="219" t="s">
        <v>39</v>
      </c>
      <c r="E6" s="220"/>
      <c r="F6" s="220"/>
      <c r="G6" s="220"/>
      <c r="H6" s="221"/>
    </row>
    <row r="7" spans="1:13">
      <c r="A7" s="58"/>
      <c r="B7" s="49"/>
      <c r="C7" s="49"/>
      <c r="D7" s="255" t="s">
        <v>33</v>
      </c>
      <c r="E7" s="50" t="s">
        <v>4</v>
      </c>
      <c r="F7" s="50" t="s">
        <v>5</v>
      </c>
      <c r="G7" s="50" t="s">
        <v>6</v>
      </c>
      <c r="H7" s="50" t="s">
        <v>7</v>
      </c>
    </row>
    <row r="8" spans="1:13" ht="13.5" thickBot="1">
      <c r="A8" s="82" t="s">
        <v>3</v>
      </c>
      <c r="B8" s="82" t="s">
        <v>9</v>
      </c>
      <c r="C8" s="82"/>
      <c r="D8" s="256"/>
      <c r="E8" s="83">
        <v>0.9</v>
      </c>
      <c r="F8" s="83">
        <v>0.8</v>
      </c>
      <c r="G8" s="83">
        <v>0.7</v>
      </c>
      <c r="H8" s="83">
        <v>0.5</v>
      </c>
    </row>
    <row r="9" spans="1:13">
      <c r="A9" s="89" t="s">
        <v>10</v>
      </c>
      <c r="B9" s="90" t="s">
        <v>11</v>
      </c>
      <c r="C9" s="90" t="s">
        <v>177</v>
      </c>
      <c r="D9" s="53">
        <v>221</v>
      </c>
      <c r="E9" s="92">
        <f>D9*E8</f>
        <v>198.9</v>
      </c>
      <c r="F9" s="92">
        <f>D9*F8</f>
        <v>176.8</v>
      </c>
      <c r="G9" s="92">
        <f>D9*G8</f>
        <v>154.69999999999999</v>
      </c>
      <c r="H9" s="93">
        <f>D9*H8</f>
        <v>110.5</v>
      </c>
      <c r="I9" s="81"/>
      <c r="J9" s="81"/>
      <c r="K9" s="81"/>
      <c r="L9" s="81"/>
      <c r="M9" s="81"/>
    </row>
    <row r="10" spans="1:13">
      <c r="A10" s="94"/>
      <c r="B10" s="52" t="s">
        <v>12</v>
      </c>
      <c r="C10" s="52" t="s">
        <v>178</v>
      </c>
      <c r="D10" s="55">
        <v>273</v>
      </c>
      <c r="E10" s="54">
        <f>D10*E8</f>
        <v>245.70000000000002</v>
      </c>
      <c r="F10" s="54">
        <f>D10*F8</f>
        <v>218.4</v>
      </c>
      <c r="G10" s="54">
        <f>D10*G8</f>
        <v>191.1</v>
      </c>
      <c r="H10" s="95">
        <f>D10*H8</f>
        <v>136.5</v>
      </c>
      <c r="I10" s="81"/>
      <c r="J10" s="81"/>
      <c r="K10" s="81"/>
      <c r="L10" s="81"/>
      <c r="M10" s="81"/>
    </row>
    <row r="11" spans="1:13">
      <c r="A11" s="94"/>
      <c r="B11" s="52" t="s">
        <v>13</v>
      </c>
      <c r="C11" s="52" t="s">
        <v>66</v>
      </c>
      <c r="D11" s="53">
        <v>277</v>
      </c>
      <c r="E11" s="54">
        <f>D11*E8</f>
        <v>249.3</v>
      </c>
      <c r="F11" s="54">
        <f>D11*F8</f>
        <v>221.60000000000002</v>
      </c>
      <c r="G11" s="54">
        <f>D11*G8</f>
        <v>193.89999999999998</v>
      </c>
      <c r="H11" s="95">
        <f>D11*H8</f>
        <v>138.5</v>
      </c>
      <c r="I11" s="81"/>
      <c r="J11" s="81"/>
      <c r="K11" s="81"/>
      <c r="L11" s="81"/>
      <c r="M11" s="81"/>
    </row>
    <row r="12" spans="1:13">
      <c r="A12" s="94"/>
      <c r="B12" s="52" t="s">
        <v>14</v>
      </c>
      <c r="C12" s="52" t="s">
        <v>86</v>
      </c>
      <c r="D12" s="53">
        <v>133</v>
      </c>
      <c r="E12" s="54">
        <f>D12*E$8</f>
        <v>119.7</v>
      </c>
      <c r="F12" s="54">
        <f>D12*F$8</f>
        <v>106.4</v>
      </c>
      <c r="G12" s="54">
        <f>D12*G$8</f>
        <v>93.1</v>
      </c>
      <c r="H12" s="95">
        <f>D12*H$8</f>
        <v>66.5</v>
      </c>
      <c r="I12" s="81"/>
      <c r="J12" s="81"/>
      <c r="K12" s="81"/>
      <c r="L12" s="81"/>
      <c r="M12" s="81"/>
    </row>
    <row r="13" spans="1:13">
      <c r="A13" s="94"/>
      <c r="B13" s="52" t="s">
        <v>174</v>
      </c>
      <c r="C13" s="52" t="s">
        <v>180</v>
      </c>
      <c r="D13" s="53"/>
      <c r="E13" s="54">
        <f t="shared" ref="E13:E14" si="0">D13*E$8</f>
        <v>0</v>
      </c>
      <c r="F13" s="54">
        <f t="shared" ref="F13:F14" si="1">D13*F$8</f>
        <v>0</v>
      </c>
      <c r="G13" s="54">
        <f t="shared" ref="G13:G14" si="2">D13*G$8</f>
        <v>0</v>
      </c>
      <c r="H13" s="95">
        <f t="shared" ref="H13:H14" si="3">D13*H$8</f>
        <v>0</v>
      </c>
      <c r="I13" s="81"/>
      <c r="J13" s="81"/>
      <c r="K13" s="81"/>
      <c r="L13" s="81"/>
      <c r="M13" s="81"/>
    </row>
    <row r="14" spans="1:13">
      <c r="A14" s="94"/>
      <c r="B14" s="52" t="s">
        <v>175</v>
      </c>
      <c r="C14" s="52" t="s">
        <v>179</v>
      </c>
      <c r="D14" s="53">
        <v>70</v>
      </c>
      <c r="E14" s="54">
        <f t="shared" si="0"/>
        <v>63</v>
      </c>
      <c r="F14" s="54">
        <f t="shared" si="1"/>
        <v>56</v>
      </c>
      <c r="G14" s="54">
        <f t="shared" si="2"/>
        <v>49</v>
      </c>
      <c r="H14" s="95">
        <f t="shared" si="3"/>
        <v>35</v>
      </c>
      <c r="I14" s="81"/>
      <c r="J14" s="81"/>
      <c r="K14" s="81"/>
      <c r="L14" s="81"/>
      <c r="M14" s="81"/>
    </row>
    <row r="15" spans="1:13">
      <c r="A15" s="94"/>
      <c r="B15" s="52" t="s">
        <v>15</v>
      </c>
      <c r="C15" s="52" t="s">
        <v>181</v>
      </c>
      <c r="D15" s="53">
        <v>126</v>
      </c>
      <c r="E15" s="54">
        <f>D15*E8</f>
        <v>113.4</v>
      </c>
      <c r="F15" s="54">
        <f>D15*F8</f>
        <v>100.80000000000001</v>
      </c>
      <c r="G15" s="54">
        <f>D15*G8</f>
        <v>88.199999999999989</v>
      </c>
      <c r="H15" s="95">
        <f>D15*H8</f>
        <v>63</v>
      </c>
      <c r="I15" s="81"/>
      <c r="J15" s="81"/>
      <c r="K15" s="81"/>
      <c r="L15" s="81"/>
      <c r="M15" s="81"/>
    </row>
    <row r="16" spans="1:13">
      <c r="A16" s="94"/>
      <c r="B16" s="52" t="s">
        <v>27</v>
      </c>
      <c r="C16" s="52" t="s">
        <v>49</v>
      </c>
      <c r="D16" s="53">
        <v>218</v>
      </c>
      <c r="E16" s="54">
        <f>D16*E8</f>
        <v>196.20000000000002</v>
      </c>
      <c r="F16" s="54">
        <f>D16*F8</f>
        <v>174.4</v>
      </c>
      <c r="G16" s="54">
        <f>D16*G8</f>
        <v>152.6</v>
      </c>
      <c r="H16" s="95">
        <f>D16*H8</f>
        <v>109</v>
      </c>
      <c r="I16" s="81"/>
      <c r="J16" s="81"/>
      <c r="K16" s="81"/>
      <c r="L16" s="81"/>
      <c r="M16" s="81"/>
    </row>
    <row r="17" spans="1:13">
      <c r="A17" s="94"/>
      <c r="B17" s="52" t="s">
        <v>17</v>
      </c>
      <c r="C17" s="52" t="s">
        <v>48</v>
      </c>
      <c r="D17" s="53">
        <v>331</v>
      </c>
      <c r="E17" s="54">
        <f>D17*E8</f>
        <v>297.90000000000003</v>
      </c>
      <c r="F17" s="54">
        <f>D17*F8</f>
        <v>264.8</v>
      </c>
      <c r="G17" s="54">
        <f>D17*G8</f>
        <v>231.7</v>
      </c>
      <c r="H17" s="95">
        <f>D17*H8</f>
        <v>165.5</v>
      </c>
      <c r="I17" s="81"/>
      <c r="J17" s="81"/>
      <c r="K17" s="81"/>
      <c r="L17" s="81"/>
      <c r="M17" s="81"/>
    </row>
    <row r="18" spans="1:13" ht="13.5" thickBot="1">
      <c r="A18" s="96"/>
      <c r="B18" s="97" t="s">
        <v>18</v>
      </c>
      <c r="C18" s="97" t="s">
        <v>60</v>
      </c>
      <c r="D18" s="98">
        <v>320</v>
      </c>
      <c r="E18" s="99">
        <f>D18*E8</f>
        <v>288</v>
      </c>
      <c r="F18" s="99">
        <f>D18*F8</f>
        <v>256</v>
      </c>
      <c r="G18" s="99">
        <f>D18*G8</f>
        <v>224</v>
      </c>
      <c r="H18" s="100">
        <f>D18*H8</f>
        <v>160</v>
      </c>
      <c r="I18" s="81"/>
      <c r="J18" s="81"/>
      <c r="K18" s="81"/>
      <c r="L18" s="81"/>
      <c r="M18" s="81"/>
    </row>
    <row r="19" spans="1:13">
      <c r="A19" s="89" t="s">
        <v>19</v>
      </c>
      <c r="B19" s="90" t="s">
        <v>11</v>
      </c>
      <c r="C19" s="90" t="s">
        <v>128</v>
      </c>
      <c r="D19" s="114">
        <v>308</v>
      </c>
      <c r="E19" s="92">
        <f>D19*E8</f>
        <v>277.2</v>
      </c>
      <c r="F19" s="92">
        <f>D19*F8</f>
        <v>246.4</v>
      </c>
      <c r="G19" s="92">
        <f>D19*G8</f>
        <v>215.6</v>
      </c>
      <c r="H19" s="93">
        <f>D19*H8</f>
        <v>154</v>
      </c>
      <c r="I19" s="81"/>
      <c r="J19" s="81"/>
      <c r="K19" s="81"/>
      <c r="L19" s="81"/>
      <c r="M19" s="81"/>
    </row>
    <row r="20" spans="1:13">
      <c r="A20" s="94"/>
      <c r="B20" s="52" t="s">
        <v>12</v>
      </c>
      <c r="C20" s="52" t="s">
        <v>182</v>
      </c>
      <c r="D20" s="56">
        <f>(D22/D21)*D19</f>
        <v>169.25239616613419</v>
      </c>
      <c r="E20" s="54">
        <f>D20*E8</f>
        <v>152.32715654952077</v>
      </c>
      <c r="F20" s="54">
        <f>D20*F8</f>
        <v>135.40191693290737</v>
      </c>
      <c r="G20" s="54">
        <f>D20*G8</f>
        <v>118.47667731629393</v>
      </c>
      <c r="H20" s="95">
        <f>D20*H8</f>
        <v>84.626198083067095</v>
      </c>
      <c r="I20" s="81"/>
      <c r="J20" s="81"/>
      <c r="K20" s="81"/>
      <c r="L20" s="81"/>
      <c r="M20" s="81"/>
    </row>
    <row r="21" spans="1:13">
      <c r="A21" s="94"/>
      <c r="B21" s="52" t="s">
        <v>13</v>
      </c>
      <c r="C21" s="52" t="s">
        <v>183</v>
      </c>
      <c r="D21" s="53">
        <v>313</v>
      </c>
      <c r="E21" s="54">
        <f>D21*E8</f>
        <v>281.7</v>
      </c>
      <c r="F21" s="54">
        <f>D21*F8</f>
        <v>250.4</v>
      </c>
      <c r="G21" s="54">
        <f>D21*G8</f>
        <v>219.1</v>
      </c>
      <c r="H21" s="95">
        <f>D21*H8</f>
        <v>156.5</v>
      </c>
      <c r="I21" s="81"/>
      <c r="J21" s="81"/>
      <c r="K21" s="81"/>
      <c r="L21" s="81"/>
      <c r="M21" s="81"/>
    </row>
    <row r="22" spans="1:13">
      <c r="A22" s="94"/>
      <c r="B22" s="52" t="s">
        <v>14</v>
      </c>
      <c r="C22" s="52" t="s">
        <v>184</v>
      </c>
      <c r="D22" s="53">
        <v>172</v>
      </c>
      <c r="E22" s="54">
        <f>D22*E8</f>
        <v>154.80000000000001</v>
      </c>
      <c r="F22" s="54">
        <f>D22*F8</f>
        <v>137.6</v>
      </c>
      <c r="G22" s="54">
        <f>D22*G8</f>
        <v>120.39999999999999</v>
      </c>
      <c r="H22" s="95">
        <f>D22*H8</f>
        <v>86</v>
      </c>
      <c r="I22" s="81"/>
      <c r="J22" s="81"/>
      <c r="K22" s="81"/>
      <c r="L22" s="81"/>
      <c r="M22" s="81"/>
    </row>
    <row r="23" spans="1:13">
      <c r="A23" s="94"/>
      <c r="B23" s="52" t="s">
        <v>174</v>
      </c>
      <c r="C23" s="52" t="s">
        <v>185</v>
      </c>
      <c r="D23" s="57"/>
      <c r="E23" s="54">
        <f t="shared" ref="E23:E24" si="4">D23*E$8</f>
        <v>0</v>
      </c>
      <c r="F23" s="54">
        <f t="shared" ref="F23:F24" si="5">D23*F$8</f>
        <v>0</v>
      </c>
      <c r="G23" s="54">
        <f t="shared" ref="G23:G24" si="6">D23*G$8</f>
        <v>0</v>
      </c>
      <c r="H23" s="95">
        <f t="shared" ref="H23:H24" si="7">D23*H$8</f>
        <v>0</v>
      </c>
      <c r="I23" s="81"/>
      <c r="J23" s="81"/>
      <c r="K23" s="81"/>
      <c r="L23" s="81"/>
      <c r="M23" s="81"/>
    </row>
    <row r="24" spans="1:13">
      <c r="A24" s="94"/>
      <c r="B24" s="52" t="s">
        <v>175</v>
      </c>
      <c r="C24" s="52" t="s">
        <v>186</v>
      </c>
      <c r="D24" s="57"/>
      <c r="E24" s="54">
        <f t="shared" si="4"/>
        <v>0</v>
      </c>
      <c r="F24" s="54">
        <f t="shared" si="5"/>
        <v>0</v>
      </c>
      <c r="G24" s="54">
        <f t="shared" si="6"/>
        <v>0</v>
      </c>
      <c r="H24" s="95">
        <f t="shared" si="7"/>
        <v>0</v>
      </c>
      <c r="I24" s="81"/>
      <c r="J24" s="81"/>
      <c r="K24" s="81"/>
      <c r="L24" s="81"/>
      <c r="M24" s="81"/>
    </row>
    <row r="25" spans="1:13">
      <c r="A25" s="94"/>
      <c r="B25" s="52" t="s">
        <v>15</v>
      </c>
      <c r="C25" s="52" t="s">
        <v>95</v>
      </c>
      <c r="D25" s="56">
        <f>(D19+D21)/2</f>
        <v>310.5</v>
      </c>
      <c r="E25" s="54">
        <f>D25*E8</f>
        <v>279.45</v>
      </c>
      <c r="F25" s="54">
        <f>D25*F8</f>
        <v>248.4</v>
      </c>
      <c r="G25" s="54">
        <f>D25*G8</f>
        <v>217.35</v>
      </c>
      <c r="H25" s="95">
        <f>D25*H8</f>
        <v>155.25</v>
      </c>
      <c r="I25" s="81"/>
      <c r="J25" s="81"/>
      <c r="K25" s="81"/>
      <c r="L25" s="81"/>
      <c r="M25" s="81"/>
    </row>
    <row r="26" spans="1:13">
      <c r="A26" s="94"/>
      <c r="B26" s="52" t="s">
        <v>27</v>
      </c>
      <c r="C26" s="52" t="s">
        <v>187</v>
      </c>
      <c r="D26" s="56">
        <f>(D22/D21)*D25</f>
        <v>170.6261980830671</v>
      </c>
      <c r="E26" s="54">
        <f>D26*E8</f>
        <v>153.5635782747604</v>
      </c>
      <c r="F26" s="54">
        <f>D26*F8</f>
        <v>136.50095846645368</v>
      </c>
      <c r="G26" s="54">
        <f>D26*G8</f>
        <v>119.43833865814696</v>
      </c>
      <c r="H26" s="95">
        <f>D26*H8</f>
        <v>85.313099041533548</v>
      </c>
      <c r="I26" s="81"/>
      <c r="J26" s="81"/>
      <c r="K26" s="81"/>
      <c r="L26" s="81"/>
      <c r="M26" s="81"/>
    </row>
    <row r="27" spans="1:13">
      <c r="A27" s="94"/>
      <c r="B27" s="52" t="s">
        <v>17</v>
      </c>
      <c r="C27" s="52" t="s">
        <v>188</v>
      </c>
      <c r="D27" s="53">
        <v>113</v>
      </c>
      <c r="E27" s="54">
        <f>D27*E8</f>
        <v>101.7</v>
      </c>
      <c r="F27" s="54">
        <f>D27*F8</f>
        <v>90.4</v>
      </c>
      <c r="G27" s="54">
        <f>D27*G8</f>
        <v>79.099999999999994</v>
      </c>
      <c r="H27" s="95">
        <f>D27*H8</f>
        <v>56.5</v>
      </c>
      <c r="I27" s="81"/>
      <c r="J27" s="81"/>
      <c r="K27" s="81"/>
      <c r="L27" s="81"/>
      <c r="M27" s="81"/>
    </row>
    <row r="28" spans="1:13" ht="13.5" thickBot="1">
      <c r="A28" s="96"/>
      <c r="B28" s="97" t="s">
        <v>18</v>
      </c>
      <c r="C28" s="97" t="s">
        <v>189</v>
      </c>
      <c r="D28" s="117">
        <v>460</v>
      </c>
      <c r="E28" s="99">
        <f>D28*E8</f>
        <v>414</v>
      </c>
      <c r="F28" s="99">
        <f>D28*F8</f>
        <v>368</v>
      </c>
      <c r="G28" s="99">
        <f>D28*G8</f>
        <v>322</v>
      </c>
      <c r="H28" s="100">
        <f>D28*H8</f>
        <v>230</v>
      </c>
      <c r="I28" s="81"/>
      <c r="J28" s="81"/>
      <c r="K28" s="81"/>
      <c r="L28" s="81"/>
      <c r="M28" s="81"/>
    </row>
    <row r="29" spans="1:13">
      <c r="A29" s="89" t="s">
        <v>20</v>
      </c>
      <c r="B29" s="90" t="s">
        <v>11</v>
      </c>
      <c r="C29" s="90" t="s">
        <v>190</v>
      </c>
      <c r="D29" s="114"/>
      <c r="E29" s="92">
        <f>D29*E8</f>
        <v>0</v>
      </c>
      <c r="F29" s="92">
        <f>D29*F8</f>
        <v>0</v>
      </c>
      <c r="G29" s="92">
        <f>D29*G8</f>
        <v>0</v>
      </c>
      <c r="H29" s="93">
        <f>D29*H8</f>
        <v>0</v>
      </c>
      <c r="I29" s="81"/>
      <c r="J29" s="81"/>
      <c r="K29" s="81"/>
      <c r="L29" s="81"/>
      <c r="M29" s="81"/>
    </row>
    <row r="30" spans="1:13">
      <c r="A30" s="94"/>
      <c r="B30" s="52" t="s">
        <v>12</v>
      </c>
      <c r="C30" s="52" t="s">
        <v>191</v>
      </c>
      <c r="D30" s="55">
        <v>264</v>
      </c>
      <c r="E30" s="54">
        <f>D30*E8</f>
        <v>237.6</v>
      </c>
      <c r="F30" s="54">
        <f>D30*F8</f>
        <v>211.20000000000002</v>
      </c>
      <c r="G30" s="54">
        <f>D30*G8</f>
        <v>184.79999999999998</v>
      </c>
      <c r="H30" s="95">
        <f>D30*H8</f>
        <v>132</v>
      </c>
      <c r="I30" s="81"/>
      <c r="J30" s="81"/>
      <c r="K30" s="81"/>
      <c r="L30" s="81"/>
      <c r="M30" s="81"/>
    </row>
    <row r="31" spans="1:13">
      <c r="A31" s="94"/>
      <c r="B31" s="52" t="s">
        <v>13</v>
      </c>
      <c r="C31" s="52" t="s">
        <v>192</v>
      </c>
      <c r="D31" s="53">
        <v>348</v>
      </c>
      <c r="E31" s="54">
        <f>D31*E8</f>
        <v>313.2</v>
      </c>
      <c r="F31" s="54">
        <f>D31*F8</f>
        <v>278.40000000000003</v>
      </c>
      <c r="G31" s="54">
        <f>D31*G8</f>
        <v>243.6</v>
      </c>
      <c r="H31" s="95">
        <f>D31*H8</f>
        <v>174</v>
      </c>
      <c r="I31" s="81"/>
      <c r="J31" s="81"/>
      <c r="K31" s="81"/>
      <c r="L31" s="81"/>
      <c r="M31" s="81"/>
    </row>
    <row r="32" spans="1:13">
      <c r="A32" s="94"/>
      <c r="B32" s="52" t="s">
        <v>14</v>
      </c>
      <c r="C32" s="52" t="s">
        <v>193</v>
      </c>
      <c r="D32" s="55">
        <v>285</v>
      </c>
      <c r="E32" s="54">
        <f>D32*E8</f>
        <v>256.5</v>
      </c>
      <c r="F32" s="54">
        <f>D32*F8</f>
        <v>228</v>
      </c>
      <c r="G32" s="54">
        <f>D32*G8</f>
        <v>199.5</v>
      </c>
      <c r="H32" s="95">
        <f>D32*H8</f>
        <v>142.5</v>
      </c>
      <c r="I32" s="81"/>
      <c r="J32" s="81"/>
      <c r="K32" s="81"/>
      <c r="L32" s="81"/>
      <c r="M32" s="81"/>
    </row>
    <row r="33" spans="1:13">
      <c r="A33" s="94"/>
      <c r="B33" s="52" t="s">
        <v>174</v>
      </c>
      <c r="C33" s="52" t="s">
        <v>194</v>
      </c>
      <c r="D33" s="55"/>
      <c r="E33" s="54">
        <f t="shared" ref="E33:E34" si="8">D33*E$8</f>
        <v>0</v>
      </c>
      <c r="F33" s="54">
        <f t="shared" ref="F33:F34" si="9">D33*F$8</f>
        <v>0</v>
      </c>
      <c r="G33" s="54">
        <f t="shared" ref="G33:G34" si="10">D33*G$8</f>
        <v>0</v>
      </c>
      <c r="H33" s="95">
        <f t="shared" ref="H33:H34" si="11">D33*H$8</f>
        <v>0</v>
      </c>
      <c r="I33" s="81"/>
      <c r="J33" s="81"/>
      <c r="K33" s="81"/>
      <c r="L33" s="81"/>
      <c r="M33" s="81"/>
    </row>
    <row r="34" spans="1:13">
      <c r="A34" s="94"/>
      <c r="B34" s="52" t="s">
        <v>175</v>
      </c>
      <c r="C34" s="52" t="s">
        <v>195</v>
      </c>
      <c r="D34" s="55"/>
      <c r="E34" s="54">
        <f t="shared" si="8"/>
        <v>0</v>
      </c>
      <c r="F34" s="54">
        <f t="shared" si="9"/>
        <v>0</v>
      </c>
      <c r="G34" s="54">
        <f t="shared" si="10"/>
        <v>0</v>
      </c>
      <c r="H34" s="95">
        <f t="shared" si="11"/>
        <v>0</v>
      </c>
      <c r="I34" s="81"/>
      <c r="J34" s="81"/>
      <c r="K34" s="81"/>
      <c r="L34" s="81"/>
      <c r="M34" s="81"/>
    </row>
    <row r="35" spans="1:13">
      <c r="A35" s="94"/>
      <c r="B35" s="52" t="s">
        <v>15</v>
      </c>
      <c r="C35" s="52" t="s">
        <v>196</v>
      </c>
      <c r="D35" s="56">
        <f>(D29+D31)/2</f>
        <v>174</v>
      </c>
      <c r="E35" s="54">
        <f>D35*E8</f>
        <v>156.6</v>
      </c>
      <c r="F35" s="54">
        <f>D35*F8</f>
        <v>139.20000000000002</v>
      </c>
      <c r="G35" s="54">
        <f>D35*G8</f>
        <v>121.8</v>
      </c>
      <c r="H35" s="95">
        <f>D35*H8</f>
        <v>87</v>
      </c>
      <c r="I35" s="81"/>
      <c r="J35" s="81"/>
      <c r="K35" s="81"/>
      <c r="L35" s="81"/>
      <c r="M35" s="81"/>
    </row>
    <row r="36" spans="1:13">
      <c r="A36" s="94"/>
      <c r="B36" s="52" t="s">
        <v>27</v>
      </c>
      <c r="C36" s="52" t="s">
        <v>197</v>
      </c>
      <c r="D36" s="57">
        <v>265</v>
      </c>
      <c r="E36" s="54">
        <f>D36*E8</f>
        <v>238.5</v>
      </c>
      <c r="F36" s="54">
        <f>D36*F8</f>
        <v>212</v>
      </c>
      <c r="G36" s="54">
        <f>D36*G8</f>
        <v>185.5</v>
      </c>
      <c r="H36" s="95">
        <f>D36*H8</f>
        <v>132.5</v>
      </c>
      <c r="I36" s="81"/>
      <c r="J36" s="81"/>
      <c r="K36" s="81"/>
      <c r="L36" s="81"/>
      <c r="M36" s="81"/>
    </row>
    <row r="37" spans="1:13">
      <c r="A37" s="94"/>
      <c r="B37" s="52" t="s">
        <v>17</v>
      </c>
      <c r="C37" s="52" t="s">
        <v>198</v>
      </c>
      <c r="D37" s="53">
        <v>434</v>
      </c>
      <c r="E37" s="54">
        <f>D37*E8</f>
        <v>390.6</v>
      </c>
      <c r="F37" s="54">
        <f>D37*F8</f>
        <v>347.20000000000005</v>
      </c>
      <c r="G37" s="54">
        <f>D37*G8</f>
        <v>303.79999999999995</v>
      </c>
      <c r="H37" s="95">
        <f>D37*H8</f>
        <v>217</v>
      </c>
      <c r="I37" s="81"/>
      <c r="J37" s="81"/>
      <c r="K37" s="81"/>
      <c r="L37" s="81"/>
      <c r="M37" s="81"/>
    </row>
    <row r="38" spans="1:13" ht="13.5" thickBot="1">
      <c r="A38" s="96"/>
      <c r="B38" s="97" t="s">
        <v>18</v>
      </c>
      <c r="C38" s="97" t="s">
        <v>199</v>
      </c>
      <c r="D38" s="98">
        <v>255</v>
      </c>
      <c r="E38" s="99">
        <f>D38*E8</f>
        <v>229.5</v>
      </c>
      <c r="F38" s="99">
        <f>D38*F8</f>
        <v>204</v>
      </c>
      <c r="G38" s="99">
        <f>D38*G8</f>
        <v>178.5</v>
      </c>
      <c r="H38" s="100">
        <f>D38*H8</f>
        <v>127.5</v>
      </c>
      <c r="I38" s="81"/>
      <c r="J38" s="81"/>
      <c r="K38" s="81"/>
      <c r="L38" s="81"/>
      <c r="M38" s="81"/>
    </row>
    <row r="39" spans="1:13">
      <c r="A39" s="89" t="s">
        <v>0</v>
      </c>
      <c r="B39" s="90" t="s">
        <v>11</v>
      </c>
      <c r="C39" s="90" t="s">
        <v>200</v>
      </c>
      <c r="D39" s="112">
        <v>271</v>
      </c>
      <c r="E39" s="92">
        <f>D39*E8</f>
        <v>243.9</v>
      </c>
      <c r="F39" s="92">
        <f>D39*F8</f>
        <v>216.8</v>
      </c>
      <c r="G39" s="92">
        <f>D39*G8</f>
        <v>189.7</v>
      </c>
      <c r="H39" s="93">
        <f>D39*H8</f>
        <v>135.5</v>
      </c>
      <c r="I39" s="81"/>
      <c r="J39" s="81"/>
      <c r="K39" s="81"/>
      <c r="L39" s="81"/>
      <c r="M39" s="81"/>
    </row>
    <row r="40" spans="1:13">
      <c r="A40" s="94"/>
      <c r="B40" s="52" t="s">
        <v>12</v>
      </c>
      <c r="C40" s="52" t="s">
        <v>201</v>
      </c>
      <c r="D40" s="56">
        <f>(D42/D41)*D39</f>
        <v>192.30349344978168</v>
      </c>
      <c r="E40" s="54">
        <f>D40*E8</f>
        <v>173.07314410480353</v>
      </c>
      <c r="F40" s="54">
        <f>D40*F8</f>
        <v>153.84279475982535</v>
      </c>
      <c r="G40" s="54">
        <f>D40*G8</f>
        <v>134.61244541484717</v>
      </c>
      <c r="H40" s="95">
        <f>D40*H8</f>
        <v>96.151746724890842</v>
      </c>
      <c r="I40" s="81"/>
      <c r="J40" s="81"/>
      <c r="K40" s="81"/>
      <c r="L40" s="81"/>
      <c r="M40" s="81"/>
    </row>
    <row r="41" spans="1:13">
      <c r="A41" s="94"/>
      <c r="B41" s="52" t="s">
        <v>13</v>
      </c>
      <c r="C41" s="52" t="s">
        <v>202</v>
      </c>
      <c r="D41" s="55">
        <v>458</v>
      </c>
      <c r="E41" s="54">
        <f>D41*E8</f>
        <v>412.2</v>
      </c>
      <c r="F41" s="54">
        <f>D41*F8</f>
        <v>366.40000000000003</v>
      </c>
      <c r="G41" s="54">
        <f>D41*G8</f>
        <v>320.59999999999997</v>
      </c>
      <c r="H41" s="95">
        <f>D41*H8</f>
        <v>229</v>
      </c>
      <c r="I41" s="81"/>
      <c r="J41" s="81"/>
      <c r="K41" s="81"/>
      <c r="L41" s="81"/>
      <c r="M41" s="81"/>
    </row>
    <row r="42" spans="1:13">
      <c r="A42" s="94"/>
      <c r="B42" s="52" t="s">
        <v>14</v>
      </c>
      <c r="C42" s="52" t="s">
        <v>203</v>
      </c>
      <c r="D42" s="57">
        <v>325</v>
      </c>
      <c r="E42" s="54">
        <f>D42*E8</f>
        <v>292.5</v>
      </c>
      <c r="F42" s="54">
        <f>D42*F8</f>
        <v>260</v>
      </c>
      <c r="G42" s="54">
        <f>D42*G8</f>
        <v>227.49999999999997</v>
      </c>
      <c r="H42" s="95">
        <f>D42*H8</f>
        <v>162.5</v>
      </c>
      <c r="I42" s="81"/>
      <c r="J42" s="81"/>
      <c r="K42" s="81"/>
      <c r="L42" s="81"/>
      <c r="M42" s="81"/>
    </row>
    <row r="43" spans="1:13">
      <c r="A43" s="94"/>
      <c r="B43" s="52" t="s">
        <v>174</v>
      </c>
      <c r="C43" s="52" t="s">
        <v>204</v>
      </c>
      <c r="D43" s="57"/>
      <c r="E43" s="54">
        <f t="shared" ref="E43:E44" si="12">D43*E$8</f>
        <v>0</v>
      </c>
      <c r="F43" s="54">
        <f t="shared" ref="F43:F44" si="13">D43*F$8</f>
        <v>0</v>
      </c>
      <c r="G43" s="54">
        <f t="shared" ref="G43:G44" si="14">D43*G$8</f>
        <v>0</v>
      </c>
      <c r="H43" s="95">
        <f t="shared" ref="H43:H44" si="15">D43*H$8</f>
        <v>0</v>
      </c>
      <c r="I43" s="81"/>
      <c r="J43" s="81"/>
      <c r="K43" s="81"/>
      <c r="L43" s="81"/>
      <c r="M43" s="81"/>
    </row>
    <row r="44" spans="1:13">
      <c r="A44" s="94"/>
      <c r="B44" s="52" t="s">
        <v>175</v>
      </c>
      <c r="C44" s="52" t="s">
        <v>205</v>
      </c>
      <c r="D44" s="57"/>
      <c r="E44" s="54">
        <f t="shared" si="12"/>
        <v>0</v>
      </c>
      <c r="F44" s="54">
        <f t="shared" si="13"/>
        <v>0</v>
      </c>
      <c r="G44" s="54">
        <f t="shared" si="14"/>
        <v>0</v>
      </c>
      <c r="H44" s="95">
        <f t="shared" si="15"/>
        <v>0</v>
      </c>
      <c r="I44" s="81"/>
      <c r="J44" s="81"/>
      <c r="K44" s="81"/>
      <c r="L44" s="81"/>
      <c r="M44" s="81"/>
    </row>
    <row r="45" spans="1:13">
      <c r="A45" s="94"/>
      <c r="B45" s="52" t="s">
        <v>15</v>
      </c>
      <c r="C45" s="52" t="s">
        <v>206</v>
      </c>
      <c r="D45" s="56">
        <f>(D39+D41)/2</f>
        <v>364.5</v>
      </c>
      <c r="E45" s="54">
        <f>D45*E8</f>
        <v>328.05</v>
      </c>
      <c r="F45" s="54">
        <f>D45*F8</f>
        <v>291.60000000000002</v>
      </c>
      <c r="G45" s="54">
        <f>D45*G8</f>
        <v>255.14999999999998</v>
      </c>
      <c r="H45" s="95">
        <f>D45*H8</f>
        <v>182.25</v>
      </c>
      <c r="I45" s="81"/>
      <c r="J45" s="81"/>
      <c r="K45" s="81"/>
      <c r="L45" s="81"/>
      <c r="M45" s="81"/>
    </row>
    <row r="46" spans="1:13">
      <c r="A46" s="94"/>
      <c r="B46" s="52" t="s">
        <v>27</v>
      </c>
      <c r="C46" s="52" t="s">
        <v>207</v>
      </c>
      <c r="D46" s="56">
        <f>(D42/D41)*D45</f>
        <v>258.65174672489087</v>
      </c>
      <c r="E46" s="54">
        <f>D46*E8</f>
        <v>232.78657205240179</v>
      </c>
      <c r="F46" s="54">
        <f>D46*F8</f>
        <v>206.92139737991272</v>
      </c>
      <c r="G46" s="54">
        <f>D46*G8</f>
        <v>181.05622270742359</v>
      </c>
      <c r="H46" s="95">
        <f>D46*H8</f>
        <v>129.32587336244544</v>
      </c>
      <c r="I46" s="81"/>
      <c r="J46" s="81"/>
      <c r="K46" s="81"/>
      <c r="L46" s="81"/>
      <c r="M46" s="81"/>
    </row>
    <row r="47" spans="1:13">
      <c r="A47" s="94"/>
      <c r="B47" s="52" t="s">
        <v>17</v>
      </c>
      <c r="C47" s="52" t="s">
        <v>208</v>
      </c>
      <c r="D47" s="56">
        <f>(D46/D45)*D45</f>
        <v>258.65174672489087</v>
      </c>
      <c r="E47" s="54">
        <f>D47*E8</f>
        <v>232.78657205240179</v>
      </c>
      <c r="F47" s="54">
        <f>D47*F8</f>
        <v>206.92139737991272</v>
      </c>
      <c r="G47" s="54">
        <f>D47*G8</f>
        <v>181.05622270742359</v>
      </c>
      <c r="H47" s="95">
        <f>D47*H8</f>
        <v>129.32587336244544</v>
      </c>
      <c r="I47" s="81"/>
      <c r="J47" s="81"/>
      <c r="K47" s="81"/>
      <c r="L47" s="81"/>
      <c r="M47" s="81"/>
    </row>
    <row r="48" spans="1:13" ht="13.5" thickBot="1">
      <c r="A48" s="96"/>
      <c r="B48" s="97" t="s">
        <v>18</v>
      </c>
      <c r="C48" s="97" t="s">
        <v>209</v>
      </c>
      <c r="D48" s="132">
        <f>(D46/D45)*D46</f>
        <v>183.54108664975885</v>
      </c>
      <c r="E48" s="99">
        <f>D48*E8</f>
        <v>165.18697798478297</v>
      </c>
      <c r="F48" s="99">
        <f>D48*F8</f>
        <v>146.83286931980709</v>
      </c>
      <c r="G48" s="99">
        <f>D48*G8</f>
        <v>128.47876065483118</v>
      </c>
      <c r="H48" s="100">
        <f>D48*H8</f>
        <v>91.770543324879426</v>
      </c>
      <c r="I48" s="81"/>
      <c r="J48" s="81"/>
      <c r="K48" s="81"/>
      <c r="L48" s="81"/>
      <c r="M48" s="81"/>
    </row>
    <row r="49" spans="1:13">
      <c r="A49" s="89" t="s">
        <v>21</v>
      </c>
      <c r="B49" s="90" t="s">
        <v>11</v>
      </c>
      <c r="C49" s="90" t="s">
        <v>98</v>
      </c>
      <c r="D49" s="91">
        <v>524</v>
      </c>
      <c r="E49" s="92">
        <f>D49*E8</f>
        <v>471.6</v>
      </c>
      <c r="F49" s="92">
        <f>D49*F8</f>
        <v>419.20000000000005</v>
      </c>
      <c r="G49" s="92">
        <f>D49*G8</f>
        <v>366.79999999999995</v>
      </c>
      <c r="H49" s="93">
        <f>D49*H8</f>
        <v>262</v>
      </c>
      <c r="I49" s="81"/>
      <c r="J49" s="81"/>
      <c r="K49" s="81"/>
      <c r="L49" s="81"/>
      <c r="M49" s="81"/>
    </row>
    <row r="50" spans="1:13">
      <c r="A50" s="94"/>
      <c r="B50" s="52" t="s">
        <v>12</v>
      </c>
      <c r="C50" s="52" t="s">
        <v>210</v>
      </c>
      <c r="D50" s="53">
        <v>299</v>
      </c>
      <c r="E50" s="54">
        <f>D50*E8</f>
        <v>269.10000000000002</v>
      </c>
      <c r="F50" s="54">
        <f>D50*F8</f>
        <v>239.20000000000002</v>
      </c>
      <c r="G50" s="54">
        <f>D50*G8</f>
        <v>209.29999999999998</v>
      </c>
      <c r="H50" s="95">
        <f>D50*H8</f>
        <v>149.5</v>
      </c>
      <c r="I50" s="81"/>
      <c r="J50" s="81"/>
      <c r="K50" s="81"/>
      <c r="L50" s="81"/>
      <c r="M50" s="81"/>
    </row>
    <row r="51" spans="1:13">
      <c r="A51" s="94"/>
      <c r="B51" s="52" t="s">
        <v>13</v>
      </c>
      <c r="C51" s="52" t="s">
        <v>51</v>
      </c>
      <c r="D51" s="53">
        <v>459</v>
      </c>
      <c r="E51" s="54">
        <f>D51*E8</f>
        <v>413.1</v>
      </c>
      <c r="F51" s="54">
        <f>D51*F8</f>
        <v>367.20000000000005</v>
      </c>
      <c r="G51" s="54">
        <f>D51*G8</f>
        <v>321.29999999999995</v>
      </c>
      <c r="H51" s="95">
        <f>D51*H8</f>
        <v>229.5</v>
      </c>
      <c r="I51" s="81"/>
      <c r="J51" s="81"/>
      <c r="K51" s="81"/>
      <c r="L51" s="81"/>
      <c r="M51" s="81"/>
    </row>
    <row r="52" spans="1:13">
      <c r="A52" s="94"/>
      <c r="B52" s="52" t="s">
        <v>14</v>
      </c>
      <c r="C52" s="52" t="s">
        <v>99</v>
      </c>
      <c r="D52" s="57">
        <v>487</v>
      </c>
      <c r="E52" s="54">
        <f>D52*E8</f>
        <v>438.3</v>
      </c>
      <c r="F52" s="54">
        <f>D52*F8</f>
        <v>389.6</v>
      </c>
      <c r="G52" s="54">
        <f>D52*G8</f>
        <v>340.9</v>
      </c>
      <c r="H52" s="95">
        <f>D52*H8</f>
        <v>243.5</v>
      </c>
      <c r="I52" s="81"/>
      <c r="J52" s="81"/>
      <c r="K52" s="81"/>
      <c r="L52" s="81"/>
      <c r="M52" s="81"/>
    </row>
    <row r="53" spans="1:13">
      <c r="A53" s="94"/>
      <c r="B53" s="52" t="s">
        <v>174</v>
      </c>
      <c r="C53" s="52" t="s">
        <v>211</v>
      </c>
      <c r="D53" s="57"/>
      <c r="E53" s="54">
        <f t="shared" ref="E53:E54" si="16">D53*E$8</f>
        <v>0</v>
      </c>
      <c r="F53" s="54">
        <f t="shared" ref="F53:F54" si="17">D53*F$8</f>
        <v>0</v>
      </c>
      <c r="G53" s="54">
        <f t="shared" ref="G53:G54" si="18">D53*G$8</f>
        <v>0</v>
      </c>
      <c r="H53" s="95">
        <f t="shared" ref="H53:H54" si="19">D53*H$8</f>
        <v>0</v>
      </c>
      <c r="I53" s="81"/>
      <c r="J53" s="81"/>
      <c r="K53" s="81"/>
      <c r="L53" s="81"/>
      <c r="M53" s="81"/>
    </row>
    <row r="54" spans="1:13">
      <c r="A54" s="94"/>
      <c r="B54" s="52" t="s">
        <v>175</v>
      </c>
      <c r="C54" s="52" t="s">
        <v>212</v>
      </c>
      <c r="D54" s="57"/>
      <c r="E54" s="54">
        <f t="shared" si="16"/>
        <v>0</v>
      </c>
      <c r="F54" s="54">
        <f t="shared" si="17"/>
        <v>0</v>
      </c>
      <c r="G54" s="54">
        <f t="shared" si="18"/>
        <v>0</v>
      </c>
      <c r="H54" s="95">
        <f t="shared" si="19"/>
        <v>0</v>
      </c>
      <c r="I54" s="81"/>
      <c r="J54" s="81"/>
      <c r="K54" s="81"/>
      <c r="L54" s="81"/>
      <c r="M54" s="81"/>
    </row>
    <row r="55" spans="1:13">
      <c r="A55" s="94"/>
      <c r="B55" s="52" t="s">
        <v>15</v>
      </c>
      <c r="C55" s="52" t="s">
        <v>54</v>
      </c>
      <c r="D55" s="53">
        <v>318</v>
      </c>
      <c r="E55" s="54">
        <f>D55*E8</f>
        <v>286.2</v>
      </c>
      <c r="F55" s="54">
        <f>D55*F8</f>
        <v>254.4</v>
      </c>
      <c r="G55" s="54">
        <f>D55*G8</f>
        <v>222.6</v>
      </c>
      <c r="H55" s="95">
        <f>D55*H8</f>
        <v>159</v>
      </c>
      <c r="I55" s="81"/>
      <c r="J55" s="81"/>
      <c r="K55" s="81"/>
      <c r="L55" s="81"/>
      <c r="M55" s="81"/>
    </row>
    <row r="56" spans="1:13">
      <c r="A56" s="94"/>
      <c r="B56" s="52" t="s">
        <v>27</v>
      </c>
      <c r="C56" s="52" t="s">
        <v>108</v>
      </c>
      <c r="D56" s="55">
        <v>410</v>
      </c>
      <c r="E56" s="54">
        <f>D56*E8</f>
        <v>369</v>
      </c>
      <c r="F56" s="54">
        <f>D56*F8</f>
        <v>328</v>
      </c>
      <c r="G56" s="54">
        <f>D56*G8</f>
        <v>287</v>
      </c>
      <c r="H56" s="95">
        <f>D56*H8</f>
        <v>205</v>
      </c>
      <c r="I56" s="81"/>
      <c r="J56" s="81"/>
      <c r="K56" s="81"/>
      <c r="L56" s="81"/>
      <c r="M56" s="81"/>
    </row>
    <row r="57" spans="1:13">
      <c r="A57" s="94"/>
      <c r="B57" s="52" t="s">
        <v>17</v>
      </c>
      <c r="C57" s="52" t="s">
        <v>90</v>
      </c>
      <c r="D57" s="53">
        <v>347</v>
      </c>
      <c r="E57" s="54">
        <f>D57*E8</f>
        <v>312.3</v>
      </c>
      <c r="F57" s="54">
        <f>D57*F8</f>
        <v>277.60000000000002</v>
      </c>
      <c r="G57" s="54">
        <f>D57*G8</f>
        <v>242.89999999999998</v>
      </c>
      <c r="H57" s="95">
        <f>D57*H8</f>
        <v>173.5</v>
      </c>
      <c r="I57" s="81"/>
      <c r="J57" s="81"/>
      <c r="K57" s="81"/>
      <c r="L57" s="81"/>
      <c r="M57" s="81"/>
    </row>
    <row r="58" spans="1:13" ht="13.5" thickBot="1">
      <c r="A58" s="96"/>
      <c r="B58" s="97" t="s">
        <v>18</v>
      </c>
      <c r="C58" s="97" t="s">
        <v>213</v>
      </c>
      <c r="D58" s="117">
        <v>560</v>
      </c>
      <c r="E58" s="99">
        <f>D58*E8</f>
        <v>504</v>
      </c>
      <c r="F58" s="99">
        <f>D58*F8</f>
        <v>448</v>
      </c>
      <c r="G58" s="99">
        <f>D58*G8</f>
        <v>392</v>
      </c>
      <c r="H58" s="100">
        <f>D58*H8</f>
        <v>280</v>
      </c>
      <c r="I58" s="81"/>
      <c r="J58" s="81"/>
      <c r="K58" s="81"/>
      <c r="L58" s="81"/>
      <c r="M58" s="81"/>
    </row>
    <row r="59" spans="1:13">
      <c r="A59" s="89" t="s">
        <v>22</v>
      </c>
      <c r="B59" s="90" t="s">
        <v>11</v>
      </c>
      <c r="C59" s="90" t="s">
        <v>87</v>
      </c>
      <c r="D59" s="114">
        <v>217</v>
      </c>
      <c r="E59" s="92">
        <f>D59*E8</f>
        <v>195.3</v>
      </c>
      <c r="F59" s="92">
        <f>D59*F8</f>
        <v>173.60000000000002</v>
      </c>
      <c r="G59" s="92">
        <f>D59*G8</f>
        <v>151.89999999999998</v>
      </c>
      <c r="H59" s="93">
        <f>D59*H8</f>
        <v>108.5</v>
      </c>
      <c r="I59" s="81"/>
      <c r="J59" s="81"/>
      <c r="K59" s="81"/>
      <c r="L59" s="81"/>
      <c r="M59" s="81"/>
    </row>
    <row r="60" spans="1:13">
      <c r="A60" s="94"/>
      <c r="B60" s="52" t="s">
        <v>12</v>
      </c>
      <c r="C60" s="52" t="s">
        <v>120</v>
      </c>
      <c r="D60" s="55">
        <v>285</v>
      </c>
      <c r="E60" s="54">
        <f>D60*E8</f>
        <v>256.5</v>
      </c>
      <c r="F60" s="54">
        <f>D60*F8</f>
        <v>228</v>
      </c>
      <c r="G60" s="54">
        <f>D60*G8</f>
        <v>199.5</v>
      </c>
      <c r="H60" s="95">
        <f>D60*H8</f>
        <v>142.5</v>
      </c>
      <c r="I60" s="81"/>
      <c r="J60" s="81"/>
      <c r="K60" s="81"/>
      <c r="L60" s="81"/>
      <c r="M60" s="81"/>
    </row>
    <row r="61" spans="1:13">
      <c r="A61" s="94"/>
      <c r="B61" s="52" t="s">
        <v>13</v>
      </c>
      <c r="C61" s="52" t="s">
        <v>85</v>
      </c>
      <c r="D61" s="53">
        <v>301</v>
      </c>
      <c r="E61" s="54">
        <f>D61*E8</f>
        <v>270.90000000000003</v>
      </c>
      <c r="F61" s="54">
        <f>D61*F8</f>
        <v>240.8</v>
      </c>
      <c r="G61" s="54">
        <f>D61*G8</f>
        <v>210.7</v>
      </c>
      <c r="H61" s="95">
        <f>D61*H8</f>
        <v>150.5</v>
      </c>
      <c r="I61" s="81"/>
      <c r="J61" s="81"/>
      <c r="K61" s="81"/>
      <c r="L61" s="81"/>
      <c r="M61" s="81"/>
    </row>
    <row r="62" spans="1:13">
      <c r="A62" s="94"/>
      <c r="B62" s="52" t="s">
        <v>14</v>
      </c>
      <c r="C62" s="52" t="s">
        <v>214</v>
      </c>
      <c r="D62" s="53">
        <v>294</v>
      </c>
      <c r="E62" s="54">
        <f>D62*E8</f>
        <v>264.60000000000002</v>
      </c>
      <c r="F62" s="54">
        <f>D62*F8</f>
        <v>235.20000000000002</v>
      </c>
      <c r="G62" s="54">
        <f>D62*G8</f>
        <v>205.79999999999998</v>
      </c>
      <c r="H62" s="95">
        <f>D62*H8</f>
        <v>147</v>
      </c>
      <c r="I62" s="81"/>
      <c r="J62" s="81"/>
      <c r="K62" s="81"/>
      <c r="L62" s="81"/>
      <c r="M62" s="81"/>
    </row>
    <row r="63" spans="1:13">
      <c r="A63" s="94"/>
      <c r="B63" s="52" t="s">
        <v>174</v>
      </c>
      <c r="C63" s="52" t="s">
        <v>215</v>
      </c>
      <c r="D63" s="53"/>
      <c r="E63" s="54">
        <f t="shared" ref="E63:E64" si="20">D63*E$8</f>
        <v>0</v>
      </c>
      <c r="F63" s="54">
        <f t="shared" ref="F63:F64" si="21">D63*F$8</f>
        <v>0</v>
      </c>
      <c r="G63" s="54">
        <f t="shared" ref="G63:G64" si="22">D63*G$8</f>
        <v>0</v>
      </c>
      <c r="H63" s="95">
        <f t="shared" ref="H63:H64" si="23">D63*H$8</f>
        <v>0</v>
      </c>
      <c r="I63" s="81"/>
      <c r="J63" s="81"/>
      <c r="K63" s="81"/>
      <c r="L63" s="81"/>
      <c r="M63" s="81"/>
    </row>
    <row r="64" spans="1:13">
      <c r="A64" s="94"/>
      <c r="B64" s="52" t="s">
        <v>175</v>
      </c>
      <c r="C64" s="52" t="s">
        <v>216</v>
      </c>
      <c r="D64" s="53"/>
      <c r="E64" s="54">
        <f t="shared" si="20"/>
        <v>0</v>
      </c>
      <c r="F64" s="54">
        <f t="shared" si="21"/>
        <v>0</v>
      </c>
      <c r="G64" s="54">
        <f t="shared" si="22"/>
        <v>0</v>
      </c>
      <c r="H64" s="95">
        <f t="shared" si="23"/>
        <v>0</v>
      </c>
      <c r="I64" s="81"/>
      <c r="J64" s="81"/>
      <c r="K64" s="81"/>
      <c r="L64" s="81"/>
      <c r="M64" s="81"/>
    </row>
    <row r="65" spans="1:13">
      <c r="A65" s="94"/>
      <c r="B65" s="52" t="s">
        <v>15</v>
      </c>
      <c r="C65" s="52" t="s">
        <v>217</v>
      </c>
      <c r="D65" s="53">
        <v>210</v>
      </c>
      <c r="E65" s="54">
        <f>D65*E8</f>
        <v>189</v>
      </c>
      <c r="F65" s="54">
        <f>D65*F8</f>
        <v>168</v>
      </c>
      <c r="G65" s="54">
        <f>D65*G8</f>
        <v>147</v>
      </c>
      <c r="H65" s="95">
        <f>D65*H8</f>
        <v>105</v>
      </c>
      <c r="I65" s="81"/>
      <c r="J65" s="81"/>
      <c r="K65" s="81"/>
      <c r="L65" s="81"/>
      <c r="M65" s="81"/>
    </row>
    <row r="66" spans="1:13">
      <c r="A66" s="94"/>
      <c r="B66" s="52" t="s">
        <v>27</v>
      </c>
      <c r="C66" s="52" t="s">
        <v>218</v>
      </c>
      <c r="D66" s="53">
        <v>235</v>
      </c>
      <c r="E66" s="54">
        <f>D66*E8</f>
        <v>211.5</v>
      </c>
      <c r="F66" s="54">
        <f>D66*F8</f>
        <v>188</v>
      </c>
      <c r="G66" s="54">
        <f>D66*G8</f>
        <v>164.5</v>
      </c>
      <c r="H66" s="95">
        <f>D66*H8</f>
        <v>117.5</v>
      </c>
      <c r="I66" s="81"/>
      <c r="J66" s="81"/>
      <c r="K66" s="81"/>
      <c r="L66" s="81"/>
      <c r="M66" s="81"/>
    </row>
    <row r="67" spans="1:13">
      <c r="A67" s="94"/>
      <c r="B67" s="52" t="s">
        <v>17</v>
      </c>
      <c r="C67" s="52" t="s">
        <v>219</v>
      </c>
      <c r="D67" s="53"/>
      <c r="E67" s="54">
        <f t="shared" ref="E67:E68" si="24">D67*E$8</f>
        <v>0</v>
      </c>
      <c r="F67" s="54">
        <f t="shared" ref="F67:F68" si="25">D67*F$8</f>
        <v>0</v>
      </c>
      <c r="G67" s="54">
        <f t="shared" ref="G67:G68" si="26">D67*G$8</f>
        <v>0</v>
      </c>
      <c r="H67" s="95">
        <f t="shared" ref="H67:H68" si="27">D67*H$8</f>
        <v>0</v>
      </c>
      <c r="I67" s="81"/>
      <c r="J67" s="81"/>
      <c r="K67" s="81"/>
      <c r="L67" s="81"/>
      <c r="M67" s="81"/>
    </row>
    <row r="68" spans="1:13" ht="13.5" thickBot="1">
      <c r="A68" s="96"/>
      <c r="B68" s="97" t="s">
        <v>18</v>
      </c>
      <c r="C68" s="97" t="s">
        <v>220</v>
      </c>
      <c r="D68" s="98"/>
      <c r="E68" s="99">
        <f t="shared" si="24"/>
        <v>0</v>
      </c>
      <c r="F68" s="99">
        <f t="shared" si="25"/>
        <v>0</v>
      </c>
      <c r="G68" s="99">
        <f t="shared" si="26"/>
        <v>0</v>
      </c>
      <c r="H68" s="100">
        <f t="shared" si="27"/>
        <v>0</v>
      </c>
      <c r="I68" s="81"/>
      <c r="J68" s="81"/>
      <c r="K68" s="81"/>
      <c r="L68" s="81"/>
      <c r="M68" s="81"/>
    </row>
    <row r="69" spans="1:13">
      <c r="A69" s="89" t="s">
        <v>23</v>
      </c>
      <c r="B69" s="90" t="s">
        <v>11</v>
      </c>
      <c r="C69" s="90" t="s">
        <v>221</v>
      </c>
      <c r="D69" s="91">
        <v>347</v>
      </c>
      <c r="E69" s="92">
        <f>D69*E8</f>
        <v>312.3</v>
      </c>
      <c r="F69" s="92">
        <f>D69*F8</f>
        <v>277.60000000000002</v>
      </c>
      <c r="G69" s="92">
        <f>D69*G8</f>
        <v>242.89999999999998</v>
      </c>
      <c r="H69" s="93">
        <f>D69*H8</f>
        <v>173.5</v>
      </c>
      <c r="I69" s="81"/>
      <c r="J69" s="81"/>
      <c r="K69" s="81"/>
      <c r="L69" s="81"/>
      <c r="M69" s="81"/>
    </row>
    <row r="70" spans="1:13">
      <c r="A70" s="94"/>
      <c r="B70" s="52" t="s">
        <v>12</v>
      </c>
      <c r="C70" s="52" t="s">
        <v>222</v>
      </c>
      <c r="D70" s="56">
        <f>(D72/D71)*D69</f>
        <v>235.60511363636363</v>
      </c>
      <c r="E70" s="54">
        <f>D70*E8</f>
        <v>212.04460227272727</v>
      </c>
      <c r="F70" s="54">
        <f>D70*F8</f>
        <v>188.48409090909092</v>
      </c>
      <c r="G70" s="54">
        <f>D70*G8</f>
        <v>164.92357954545452</v>
      </c>
      <c r="H70" s="95">
        <f>D70*H8</f>
        <v>117.80255681818181</v>
      </c>
      <c r="I70" s="81"/>
      <c r="J70" s="81"/>
      <c r="K70" s="81"/>
      <c r="L70" s="81"/>
      <c r="M70" s="81"/>
    </row>
    <row r="71" spans="1:13">
      <c r="A71" s="94"/>
      <c r="B71" s="52" t="s">
        <v>13</v>
      </c>
      <c r="C71" s="52" t="s">
        <v>89</v>
      </c>
      <c r="D71" s="53">
        <v>352</v>
      </c>
      <c r="E71" s="54">
        <f>D71*E8</f>
        <v>316.8</v>
      </c>
      <c r="F71" s="54">
        <f>D71*F8</f>
        <v>281.60000000000002</v>
      </c>
      <c r="G71" s="54">
        <f>D71*G8</f>
        <v>246.39999999999998</v>
      </c>
      <c r="H71" s="95">
        <f>D71*H8</f>
        <v>176</v>
      </c>
      <c r="I71" s="81"/>
      <c r="J71" s="81"/>
      <c r="K71" s="81"/>
      <c r="L71" s="81"/>
      <c r="M71" s="81"/>
    </row>
    <row r="72" spans="1:13">
      <c r="A72" s="94"/>
      <c r="B72" s="52" t="s">
        <v>14</v>
      </c>
      <c r="C72" s="52" t="s">
        <v>223</v>
      </c>
      <c r="D72" s="53">
        <v>239</v>
      </c>
      <c r="E72" s="54">
        <f>D72*E8</f>
        <v>215.1</v>
      </c>
      <c r="F72" s="54">
        <f>D72*F8</f>
        <v>191.20000000000002</v>
      </c>
      <c r="G72" s="54">
        <f>D72*G8</f>
        <v>167.29999999999998</v>
      </c>
      <c r="H72" s="95">
        <f>D72*H8</f>
        <v>119.5</v>
      </c>
      <c r="I72" s="81"/>
      <c r="J72" s="81"/>
      <c r="K72" s="81"/>
      <c r="L72" s="81"/>
      <c r="M72" s="81"/>
    </row>
    <row r="73" spans="1:13">
      <c r="A73" s="94"/>
      <c r="B73" s="52" t="s">
        <v>174</v>
      </c>
      <c r="C73" s="52" t="s">
        <v>224</v>
      </c>
      <c r="D73" s="53"/>
      <c r="E73" s="54">
        <f t="shared" ref="E73:E74" si="28">D73*E$8</f>
        <v>0</v>
      </c>
      <c r="F73" s="54">
        <f t="shared" ref="F73:F74" si="29">D73*F$8</f>
        <v>0</v>
      </c>
      <c r="G73" s="54">
        <f t="shared" ref="G73:G74" si="30">D73*G$8</f>
        <v>0</v>
      </c>
      <c r="H73" s="95">
        <f t="shared" ref="H73:H74" si="31">D73*H$8</f>
        <v>0</v>
      </c>
      <c r="I73" s="81"/>
      <c r="J73" s="81"/>
      <c r="K73" s="81"/>
      <c r="L73" s="81"/>
      <c r="M73" s="81"/>
    </row>
    <row r="74" spans="1:13">
      <c r="A74" s="94"/>
      <c r="B74" s="52" t="s">
        <v>175</v>
      </c>
      <c r="C74" s="52" t="s">
        <v>225</v>
      </c>
      <c r="D74" s="53"/>
      <c r="E74" s="54">
        <f t="shared" si="28"/>
        <v>0</v>
      </c>
      <c r="F74" s="54">
        <f t="shared" si="29"/>
        <v>0</v>
      </c>
      <c r="G74" s="54">
        <f t="shared" si="30"/>
        <v>0</v>
      </c>
      <c r="H74" s="95">
        <f t="shared" si="31"/>
        <v>0</v>
      </c>
      <c r="I74" s="81"/>
      <c r="J74" s="81"/>
      <c r="K74" s="81"/>
      <c r="L74" s="81"/>
      <c r="M74" s="81"/>
    </row>
    <row r="75" spans="1:13">
      <c r="A75" s="94"/>
      <c r="B75" s="52" t="s">
        <v>15</v>
      </c>
      <c r="C75" s="52" t="s">
        <v>143</v>
      </c>
      <c r="D75" s="53">
        <v>231</v>
      </c>
      <c r="E75" s="54">
        <f>D75*E8</f>
        <v>207.9</v>
      </c>
      <c r="F75" s="54">
        <f>D75*F8</f>
        <v>184.8</v>
      </c>
      <c r="G75" s="54">
        <f>D75*G8</f>
        <v>161.69999999999999</v>
      </c>
      <c r="H75" s="95">
        <f>D75*H8</f>
        <v>115.5</v>
      </c>
      <c r="I75" s="81"/>
      <c r="J75" s="81"/>
      <c r="K75" s="81"/>
      <c r="L75" s="81"/>
      <c r="M75" s="81"/>
    </row>
    <row r="76" spans="1:13">
      <c r="A76" s="94"/>
      <c r="B76" s="52" t="s">
        <v>27</v>
      </c>
      <c r="C76" s="52" t="s">
        <v>226</v>
      </c>
      <c r="D76" s="56">
        <f>(D72/D71)*D75</f>
        <v>156.84375</v>
      </c>
      <c r="E76" s="54">
        <f>D76*E8</f>
        <v>141.15937500000001</v>
      </c>
      <c r="F76" s="54">
        <f>D76*F8</f>
        <v>125.47500000000001</v>
      </c>
      <c r="G76" s="54">
        <f>D76*G8</f>
        <v>109.79062499999999</v>
      </c>
      <c r="H76" s="95">
        <f>D76*H8</f>
        <v>78.421875</v>
      </c>
      <c r="I76" s="81"/>
      <c r="J76" s="81"/>
      <c r="K76" s="81"/>
      <c r="L76" s="81"/>
      <c r="M76" s="81"/>
    </row>
    <row r="77" spans="1:13">
      <c r="A77" s="94"/>
      <c r="B77" s="52" t="s">
        <v>17</v>
      </c>
      <c r="C77" s="52" t="s">
        <v>144</v>
      </c>
      <c r="D77" s="56"/>
      <c r="E77" s="54">
        <f t="shared" ref="E77:E78" si="32">D77*E$8</f>
        <v>0</v>
      </c>
      <c r="F77" s="54">
        <f t="shared" ref="F77:F78" si="33">D77*F$8</f>
        <v>0</v>
      </c>
      <c r="G77" s="54">
        <f t="shared" ref="G77:G78" si="34">D77*G$8</f>
        <v>0</v>
      </c>
      <c r="H77" s="95">
        <f t="shared" ref="H77:H78" si="35">D77*H$8</f>
        <v>0</v>
      </c>
      <c r="I77" s="81"/>
      <c r="J77" s="81"/>
      <c r="K77" s="81"/>
      <c r="L77" s="81"/>
      <c r="M77" s="81"/>
    </row>
    <row r="78" spans="1:13" ht="13.5" thickBot="1">
      <c r="A78" s="96"/>
      <c r="B78" s="97" t="s">
        <v>18</v>
      </c>
      <c r="C78" s="97" t="s">
        <v>227</v>
      </c>
      <c r="D78" s="132"/>
      <c r="E78" s="99">
        <f t="shared" si="32"/>
        <v>0</v>
      </c>
      <c r="F78" s="99">
        <f t="shared" si="33"/>
        <v>0</v>
      </c>
      <c r="G78" s="99">
        <f t="shared" si="34"/>
        <v>0</v>
      </c>
      <c r="H78" s="100">
        <f t="shared" si="35"/>
        <v>0</v>
      </c>
      <c r="I78" s="81"/>
      <c r="J78" s="81"/>
      <c r="K78" s="81"/>
      <c r="L78" s="81"/>
      <c r="M78" s="81"/>
    </row>
    <row r="79" spans="1:13">
      <c r="A79" s="89" t="s">
        <v>24</v>
      </c>
      <c r="B79" s="90" t="s">
        <v>11</v>
      </c>
      <c r="C79" s="90" t="s">
        <v>228</v>
      </c>
      <c r="D79" s="91">
        <v>376</v>
      </c>
      <c r="E79" s="92">
        <f>D79*E8</f>
        <v>338.40000000000003</v>
      </c>
      <c r="F79" s="92">
        <f>D79*F8</f>
        <v>300.8</v>
      </c>
      <c r="G79" s="92">
        <f>D79*G8</f>
        <v>263.2</v>
      </c>
      <c r="H79" s="93">
        <f>D79*H8</f>
        <v>188</v>
      </c>
      <c r="I79" s="81"/>
      <c r="J79" s="81"/>
      <c r="K79" s="81"/>
      <c r="L79" s="81"/>
      <c r="M79" s="81"/>
    </row>
    <row r="80" spans="1:13">
      <c r="A80" s="94"/>
      <c r="B80" s="52" t="s">
        <v>12</v>
      </c>
      <c r="C80" s="52" t="s">
        <v>229</v>
      </c>
      <c r="D80" s="56">
        <f>(D82/D81)*D79</f>
        <v>203.26495726495725</v>
      </c>
      <c r="E80" s="54">
        <f>D80*E8</f>
        <v>182.93846153846152</v>
      </c>
      <c r="F80" s="54">
        <f>D80*F8</f>
        <v>162.6119658119658</v>
      </c>
      <c r="G80" s="54">
        <f>D80*G8</f>
        <v>142.28547008547005</v>
      </c>
      <c r="H80" s="95">
        <f>D80*H8</f>
        <v>101.63247863247862</v>
      </c>
      <c r="I80" s="81"/>
      <c r="J80" s="81"/>
      <c r="K80" s="81"/>
      <c r="L80" s="81"/>
      <c r="M80" s="81"/>
    </row>
    <row r="81" spans="1:13">
      <c r="A81" s="94"/>
      <c r="B81" s="52" t="s">
        <v>13</v>
      </c>
      <c r="C81" s="52" t="s">
        <v>230</v>
      </c>
      <c r="D81" s="57">
        <v>468</v>
      </c>
      <c r="E81" s="54">
        <f>D81*E8</f>
        <v>421.2</v>
      </c>
      <c r="F81" s="54">
        <f>D81*F8</f>
        <v>374.40000000000003</v>
      </c>
      <c r="G81" s="54">
        <f>D81*G8</f>
        <v>327.59999999999997</v>
      </c>
      <c r="H81" s="95">
        <f>D81*H8</f>
        <v>234</v>
      </c>
      <c r="I81" s="81"/>
      <c r="J81" s="81"/>
      <c r="K81" s="81"/>
      <c r="L81" s="81"/>
      <c r="M81" s="81"/>
    </row>
    <row r="82" spans="1:13">
      <c r="A82" s="94"/>
      <c r="B82" s="52" t="s">
        <v>14</v>
      </c>
      <c r="C82" s="52" t="s">
        <v>231</v>
      </c>
      <c r="D82" s="55">
        <v>253</v>
      </c>
      <c r="E82" s="54">
        <f>D82*E8</f>
        <v>227.70000000000002</v>
      </c>
      <c r="F82" s="54">
        <f>D82*F8</f>
        <v>202.4</v>
      </c>
      <c r="G82" s="54">
        <f>D82*G8</f>
        <v>177.1</v>
      </c>
      <c r="H82" s="95">
        <f>D82*H8</f>
        <v>126.5</v>
      </c>
      <c r="I82" s="81"/>
      <c r="J82" s="81"/>
      <c r="K82" s="81"/>
      <c r="L82" s="81"/>
      <c r="M82" s="81"/>
    </row>
    <row r="83" spans="1:13">
      <c r="A83" s="94"/>
      <c r="B83" s="52" t="s">
        <v>174</v>
      </c>
      <c r="C83" s="52" t="s">
        <v>232</v>
      </c>
      <c r="D83" s="55"/>
      <c r="E83" s="54">
        <f t="shared" ref="E83:E84" si="36">D83*E$8</f>
        <v>0</v>
      </c>
      <c r="F83" s="54">
        <f t="shared" ref="F83:F84" si="37">D83*F$8</f>
        <v>0</v>
      </c>
      <c r="G83" s="54">
        <f t="shared" ref="G83:G84" si="38">D83*G$8</f>
        <v>0</v>
      </c>
      <c r="H83" s="95">
        <f t="shared" ref="H83:H84" si="39">D83*H$8</f>
        <v>0</v>
      </c>
      <c r="I83" s="81"/>
      <c r="J83" s="81"/>
      <c r="K83" s="81"/>
      <c r="L83" s="81"/>
      <c r="M83" s="81"/>
    </row>
    <row r="84" spans="1:13">
      <c r="A84" s="94"/>
      <c r="B84" s="52" t="s">
        <v>175</v>
      </c>
      <c r="C84" s="52" t="s">
        <v>233</v>
      </c>
      <c r="D84" s="55"/>
      <c r="E84" s="54">
        <f t="shared" si="36"/>
        <v>0</v>
      </c>
      <c r="F84" s="54">
        <f t="shared" si="37"/>
        <v>0</v>
      </c>
      <c r="G84" s="54">
        <f t="shared" si="38"/>
        <v>0</v>
      </c>
      <c r="H84" s="95">
        <f t="shared" si="39"/>
        <v>0</v>
      </c>
      <c r="I84" s="81"/>
      <c r="J84" s="81"/>
      <c r="K84" s="81"/>
      <c r="L84" s="81"/>
      <c r="M84" s="81"/>
    </row>
    <row r="85" spans="1:13">
      <c r="A85" s="134"/>
      <c r="B85" s="52" t="s">
        <v>15</v>
      </c>
      <c r="C85" s="52" t="s">
        <v>234</v>
      </c>
      <c r="D85" s="56">
        <f>(D79+D81)/2</f>
        <v>422</v>
      </c>
      <c r="E85" s="54">
        <f>D85*E8</f>
        <v>379.8</v>
      </c>
      <c r="F85" s="54">
        <f>D85*F8</f>
        <v>337.6</v>
      </c>
      <c r="G85" s="54">
        <f>D85*G8</f>
        <v>295.39999999999998</v>
      </c>
      <c r="H85" s="95">
        <f>D85*H8</f>
        <v>211</v>
      </c>
      <c r="I85" s="81"/>
      <c r="J85" s="81"/>
      <c r="K85" s="81"/>
      <c r="L85" s="81"/>
      <c r="M85" s="81"/>
    </row>
    <row r="86" spans="1:13">
      <c r="A86" s="94"/>
      <c r="B86" s="52" t="s">
        <v>27</v>
      </c>
      <c r="C86" s="52" t="s">
        <v>235</v>
      </c>
      <c r="D86" s="56">
        <f>(D82/D81)*D85</f>
        <v>228.13247863247861</v>
      </c>
      <c r="E86" s="54">
        <f>D86*E8</f>
        <v>205.31923076923076</v>
      </c>
      <c r="F86" s="54">
        <f>D86*F8</f>
        <v>182.5059829059829</v>
      </c>
      <c r="G86" s="54">
        <f>D86*G8</f>
        <v>159.69273504273502</v>
      </c>
      <c r="H86" s="95">
        <f>D86*H8</f>
        <v>114.0662393162393</v>
      </c>
      <c r="I86" s="81"/>
      <c r="J86" s="81"/>
      <c r="K86" s="81"/>
      <c r="L86" s="81"/>
      <c r="M86" s="81"/>
    </row>
    <row r="87" spans="1:13">
      <c r="A87" s="94"/>
      <c r="B87" s="52" t="s">
        <v>17</v>
      </c>
      <c r="C87" s="52" t="s">
        <v>236</v>
      </c>
      <c r="D87" s="56"/>
      <c r="E87" s="54">
        <f t="shared" ref="E87:E88" si="40">D87*E$8</f>
        <v>0</v>
      </c>
      <c r="F87" s="54">
        <f t="shared" ref="F87:F88" si="41">D87*F$8</f>
        <v>0</v>
      </c>
      <c r="G87" s="54">
        <f t="shared" ref="G87:G88" si="42">D87*G$8</f>
        <v>0</v>
      </c>
      <c r="H87" s="95">
        <f t="shared" ref="H87:H88" si="43">D87*H$8</f>
        <v>0</v>
      </c>
      <c r="I87" s="81"/>
      <c r="J87" s="81"/>
      <c r="K87" s="81"/>
      <c r="L87" s="81"/>
      <c r="M87" s="81"/>
    </row>
    <row r="88" spans="1:13" ht="13.5" thickBot="1">
      <c r="A88" s="96"/>
      <c r="B88" s="97" t="s">
        <v>18</v>
      </c>
      <c r="C88" s="97" t="s">
        <v>237</v>
      </c>
      <c r="D88" s="132"/>
      <c r="E88" s="99">
        <f t="shared" si="40"/>
        <v>0</v>
      </c>
      <c r="F88" s="99">
        <f t="shared" si="41"/>
        <v>0</v>
      </c>
      <c r="G88" s="99">
        <f t="shared" si="42"/>
        <v>0</v>
      </c>
      <c r="H88" s="100">
        <f t="shared" si="43"/>
        <v>0</v>
      </c>
      <c r="I88" s="81"/>
      <c r="J88" s="81"/>
      <c r="K88" s="81"/>
      <c r="L88" s="81"/>
      <c r="M88" s="81"/>
    </row>
    <row r="89" spans="1:13">
      <c r="A89" s="89" t="s">
        <v>25</v>
      </c>
      <c r="B89" s="90" t="s">
        <v>11</v>
      </c>
      <c r="C89" s="90" t="s">
        <v>238</v>
      </c>
      <c r="D89" s="112">
        <v>483</v>
      </c>
      <c r="E89" s="92">
        <f>D89*E8</f>
        <v>434.7</v>
      </c>
      <c r="F89" s="92">
        <f>D89*F8</f>
        <v>386.40000000000003</v>
      </c>
      <c r="G89" s="92">
        <f>D89*G8</f>
        <v>338.09999999999997</v>
      </c>
      <c r="H89" s="93">
        <f>D89*H8</f>
        <v>241.5</v>
      </c>
      <c r="I89" s="81"/>
      <c r="J89" s="81"/>
      <c r="K89" s="81"/>
      <c r="L89" s="81"/>
      <c r="M89" s="81"/>
    </row>
    <row r="90" spans="1:13">
      <c r="A90" s="94"/>
      <c r="B90" s="52" t="s">
        <v>12</v>
      </c>
      <c r="C90" s="52" t="s">
        <v>239</v>
      </c>
      <c r="D90" s="55">
        <v>325</v>
      </c>
      <c r="E90" s="54">
        <f>D90*E8</f>
        <v>292.5</v>
      </c>
      <c r="F90" s="54">
        <f>D90*F8</f>
        <v>260</v>
      </c>
      <c r="G90" s="54">
        <f>D90*G8</f>
        <v>227.49999999999997</v>
      </c>
      <c r="H90" s="95">
        <f>D90*H8</f>
        <v>162.5</v>
      </c>
      <c r="I90" s="81"/>
      <c r="J90" s="81"/>
      <c r="K90" s="81"/>
      <c r="L90" s="81"/>
      <c r="M90" s="81"/>
    </row>
    <row r="91" spans="1:13">
      <c r="A91" s="94"/>
      <c r="B91" s="52" t="s">
        <v>13</v>
      </c>
      <c r="C91" s="52" t="s">
        <v>91</v>
      </c>
      <c r="D91" s="53">
        <v>524</v>
      </c>
      <c r="E91" s="54">
        <f>D91*E8</f>
        <v>471.6</v>
      </c>
      <c r="F91" s="54">
        <f>D91*F8</f>
        <v>419.20000000000005</v>
      </c>
      <c r="G91" s="54">
        <f>D91*G8</f>
        <v>366.79999999999995</v>
      </c>
      <c r="H91" s="95">
        <f>D91*H8</f>
        <v>262</v>
      </c>
      <c r="I91" s="81"/>
      <c r="J91" s="81"/>
      <c r="K91" s="81"/>
      <c r="L91" s="81"/>
      <c r="M91" s="81"/>
    </row>
    <row r="92" spans="1:13">
      <c r="A92" s="94"/>
      <c r="B92" s="52" t="s">
        <v>14</v>
      </c>
      <c r="C92" s="52" t="s">
        <v>92</v>
      </c>
      <c r="D92" s="53">
        <v>273</v>
      </c>
      <c r="E92" s="54">
        <f>D92*E8</f>
        <v>245.70000000000002</v>
      </c>
      <c r="F92" s="54">
        <f>D92*F8</f>
        <v>218.4</v>
      </c>
      <c r="G92" s="54">
        <f>D92*G8</f>
        <v>191.1</v>
      </c>
      <c r="H92" s="95">
        <f>D92*H8</f>
        <v>136.5</v>
      </c>
      <c r="I92" s="81"/>
      <c r="J92" s="81"/>
      <c r="K92" s="81"/>
      <c r="L92" s="81"/>
      <c r="M92" s="81"/>
    </row>
    <row r="93" spans="1:13">
      <c r="A93" s="94"/>
      <c r="B93" s="52" t="s">
        <v>174</v>
      </c>
      <c r="C93" s="52" t="s">
        <v>240</v>
      </c>
      <c r="D93" s="53">
        <v>280</v>
      </c>
      <c r="E93" s="54">
        <f t="shared" ref="E93:E94" si="44">D93*E$8</f>
        <v>252</v>
      </c>
      <c r="F93" s="54">
        <f t="shared" ref="F93:F94" si="45">D93*F$8</f>
        <v>224</v>
      </c>
      <c r="G93" s="54">
        <f t="shared" ref="G93:G94" si="46">D93*G$8</f>
        <v>196</v>
      </c>
      <c r="H93" s="95">
        <f t="shared" ref="H93:H94" si="47">D93*H$8</f>
        <v>140</v>
      </c>
      <c r="I93" s="81"/>
      <c r="J93" s="81"/>
      <c r="K93" s="81"/>
      <c r="L93" s="81"/>
      <c r="M93" s="81"/>
    </row>
    <row r="94" spans="1:13">
      <c r="A94" s="94"/>
      <c r="B94" s="52" t="s">
        <v>175</v>
      </c>
      <c r="C94" s="52" t="s">
        <v>241</v>
      </c>
      <c r="D94" s="53"/>
      <c r="E94" s="54">
        <f t="shared" si="44"/>
        <v>0</v>
      </c>
      <c r="F94" s="54">
        <f t="shared" si="45"/>
        <v>0</v>
      </c>
      <c r="G94" s="54">
        <f t="shared" si="46"/>
        <v>0</v>
      </c>
      <c r="H94" s="95">
        <f t="shared" si="47"/>
        <v>0</v>
      </c>
      <c r="I94" s="81"/>
      <c r="J94" s="81"/>
      <c r="K94" s="81"/>
      <c r="L94" s="81"/>
      <c r="M94" s="81"/>
    </row>
    <row r="95" spans="1:13">
      <c r="A95" s="94"/>
      <c r="B95" s="52" t="s">
        <v>15</v>
      </c>
      <c r="C95" s="52" t="s">
        <v>242</v>
      </c>
      <c r="D95" s="57">
        <v>457</v>
      </c>
      <c r="E95" s="54">
        <f>D95*E8</f>
        <v>411.3</v>
      </c>
      <c r="F95" s="54">
        <f>D95*F8</f>
        <v>365.6</v>
      </c>
      <c r="G95" s="54">
        <f>D95*G8</f>
        <v>319.89999999999998</v>
      </c>
      <c r="H95" s="95">
        <f>D95*H8</f>
        <v>228.5</v>
      </c>
      <c r="I95" s="81"/>
      <c r="J95" s="81"/>
      <c r="K95" s="81"/>
      <c r="L95" s="81"/>
      <c r="M95" s="81"/>
    </row>
    <row r="96" spans="1:13">
      <c r="A96" s="94"/>
      <c r="B96" s="52" t="s">
        <v>27</v>
      </c>
      <c r="C96" s="52" t="s">
        <v>243</v>
      </c>
      <c r="D96" s="53">
        <v>253</v>
      </c>
      <c r="E96" s="54">
        <f>D96*E8</f>
        <v>227.70000000000002</v>
      </c>
      <c r="F96" s="54">
        <f>D96*F8</f>
        <v>202.4</v>
      </c>
      <c r="G96" s="54">
        <f>D96*G8</f>
        <v>177.1</v>
      </c>
      <c r="H96" s="95">
        <f>D96*H8</f>
        <v>126.5</v>
      </c>
      <c r="I96" s="81"/>
      <c r="J96" s="81"/>
      <c r="K96" s="81"/>
      <c r="L96" s="81"/>
      <c r="M96" s="81"/>
    </row>
    <row r="97" spans="1:13">
      <c r="A97" s="94"/>
      <c r="B97" s="52" t="s">
        <v>17</v>
      </c>
      <c r="C97" s="52" t="s">
        <v>244</v>
      </c>
      <c r="D97" s="53"/>
      <c r="E97" s="54">
        <f t="shared" ref="E97:E98" si="48">D97*E$8</f>
        <v>0</v>
      </c>
      <c r="F97" s="54">
        <f t="shared" ref="F97:F98" si="49">D97*F$8</f>
        <v>0</v>
      </c>
      <c r="G97" s="54">
        <f t="shared" ref="G97:G98" si="50">D97*G$8</f>
        <v>0</v>
      </c>
      <c r="H97" s="95">
        <f t="shared" ref="H97:H98" si="51">D97*H$8</f>
        <v>0</v>
      </c>
      <c r="I97" s="81"/>
      <c r="J97" s="81"/>
      <c r="K97" s="81"/>
      <c r="L97" s="81"/>
      <c r="M97" s="81"/>
    </row>
    <row r="98" spans="1:13" ht="13.5" thickBot="1">
      <c r="A98" s="96"/>
      <c r="B98" s="97" t="s">
        <v>18</v>
      </c>
      <c r="C98" s="97" t="s">
        <v>245</v>
      </c>
      <c r="D98" s="98"/>
      <c r="E98" s="99">
        <f t="shared" si="48"/>
        <v>0</v>
      </c>
      <c r="F98" s="99">
        <f t="shared" si="49"/>
        <v>0</v>
      </c>
      <c r="G98" s="99">
        <f t="shared" si="50"/>
        <v>0</v>
      </c>
      <c r="H98" s="100">
        <f t="shared" si="51"/>
        <v>0</v>
      </c>
      <c r="I98" s="81"/>
      <c r="J98" s="81"/>
      <c r="K98" s="81"/>
      <c r="L98" s="81"/>
      <c r="M98" s="81"/>
    </row>
    <row r="99" spans="1:13">
      <c r="A99" s="89" t="s">
        <v>42</v>
      </c>
      <c r="B99" s="90" t="s">
        <v>11</v>
      </c>
      <c r="C99" s="90" t="s">
        <v>246</v>
      </c>
      <c r="D99" s="157">
        <v>179</v>
      </c>
      <c r="E99" s="92">
        <f>D99*E8</f>
        <v>161.1</v>
      </c>
      <c r="F99" s="92">
        <f>D99*F8</f>
        <v>143.20000000000002</v>
      </c>
      <c r="G99" s="92">
        <f>D99*G8</f>
        <v>125.3</v>
      </c>
      <c r="H99" s="93">
        <f>D99*H8</f>
        <v>89.5</v>
      </c>
      <c r="I99" s="81"/>
      <c r="J99" s="81"/>
      <c r="K99" s="81"/>
      <c r="L99" s="81"/>
      <c r="M99" s="81"/>
    </row>
    <row r="100" spans="1:13">
      <c r="A100" s="94"/>
      <c r="B100" s="52" t="s">
        <v>12</v>
      </c>
      <c r="C100" s="52" t="s">
        <v>247</v>
      </c>
      <c r="D100" s="55">
        <v>193</v>
      </c>
      <c r="E100" s="54">
        <f>D100*E8</f>
        <v>173.70000000000002</v>
      </c>
      <c r="F100" s="54">
        <f>D100*F8</f>
        <v>154.4</v>
      </c>
      <c r="G100" s="54">
        <f>D100*G8</f>
        <v>135.1</v>
      </c>
      <c r="H100" s="95">
        <f>D100*H8</f>
        <v>96.5</v>
      </c>
      <c r="I100" s="81"/>
      <c r="J100" s="81"/>
      <c r="K100" s="81"/>
      <c r="L100" s="81"/>
      <c r="M100" s="81"/>
    </row>
    <row r="101" spans="1:13">
      <c r="A101" s="94"/>
      <c r="B101" s="52" t="s">
        <v>13</v>
      </c>
      <c r="C101" s="52" t="s">
        <v>248</v>
      </c>
      <c r="D101" s="53">
        <v>276</v>
      </c>
      <c r="E101" s="54">
        <f>D101*E8</f>
        <v>248.4</v>
      </c>
      <c r="F101" s="54">
        <f>D101*F8</f>
        <v>220.8</v>
      </c>
      <c r="G101" s="54">
        <f>D101*G8</f>
        <v>193.2</v>
      </c>
      <c r="H101" s="95">
        <f>D101*H8</f>
        <v>138</v>
      </c>
      <c r="I101" s="81"/>
      <c r="J101" s="81"/>
      <c r="K101" s="81"/>
      <c r="L101" s="81"/>
      <c r="M101" s="81"/>
    </row>
    <row r="102" spans="1:13">
      <c r="A102" s="94"/>
      <c r="B102" s="52" t="s">
        <v>14</v>
      </c>
      <c r="C102" s="52" t="s">
        <v>249</v>
      </c>
      <c r="D102" s="53">
        <v>150</v>
      </c>
      <c r="E102" s="54">
        <f>D102*E8</f>
        <v>135</v>
      </c>
      <c r="F102" s="54">
        <f>D102*F8</f>
        <v>120</v>
      </c>
      <c r="G102" s="54">
        <f>D102*G8</f>
        <v>105</v>
      </c>
      <c r="H102" s="95">
        <f>D102*H8</f>
        <v>75</v>
      </c>
      <c r="I102" s="81"/>
      <c r="J102" s="81"/>
      <c r="K102" s="81"/>
      <c r="L102" s="81"/>
      <c r="M102" s="81"/>
    </row>
    <row r="103" spans="1:13">
      <c r="A103" s="94"/>
      <c r="B103" s="52" t="s">
        <v>174</v>
      </c>
      <c r="C103" s="52" t="s">
        <v>250</v>
      </c>
      <c r="D103" s="53"/>
      <c r="E103" s="54">
        <f t="shared" ref="E103:E104" si="52">D103*E$8</f>
        <v>0</v>
      </c>
      <c r="F103" s="54">
        <f t="shared" ref="F103:F104" si="53">D103*F$8</f>
        <v>0</v>
      </c>
      <c r="G103" s="54">
        <f t="shared" ref="G103:G104" si="54">D103*G$8</f>
        <v>0</v>
      </c>
      <c r="H103" s="95">
        <f t="shared" ref="H103:H104" si="55">D103*H$8</f>
        <v>0</v>
      </c>
      <c r="I103" s="81"/>
      <c r="J103" s="81"/>
      <c r="K103" s="81"/>
      <c r="L103" s="81"/>
      <c r="M103" s="81"/>
    </row>
    <row r="104" spans="1:13">
      <c r="A104" s="94"/>
      <c r="B104" s="52" t="s">
        <v>175</v>
      </c>
      <c r="C104" s="52" t="s">
        <v>251</v>
      </c>
      <c r="D104" s="53"/>
      <c r="E104" s="54">
        <f t="shared" si="52"/>
        <v>0</v>
      </c>
      <c r="F104" s="54">
        <f t="shared" si="53"/>
        <v>0</v>
      </c>
      <c r="G104" s="54">
        <f t="shared" si="54"/>
        <v>0</v>
      </c>
      <c r="H104" s="95">
        <f t="shared" si="55"/>
        <v>0</v>
      </c>
      <c r="I104" s="81"/>
      <c r="J104" s="81"/>
      <c r="K104" s="81"/>
      <c r="L104" s="81"/>
      <c r="M104" s="81"/>
    </row>
    <row r="105" spans="1:13">
      <c r="A105" s="94"/>
      <c r="B105" s="52" t="s">
        <v>15</v>
      </c>
      <c r="C105" s="52" t="s">
        <v>252</v>
      </c>
      <c r="D105" s="53">
        <v>104</v>
      </c>
      <c r="E105" s="54">
        <f>D105*E8</f>
        <v>93.600000000000009</v>
      </c>
      <c r="F105" s="54">
        <f>D105*F8</f>
        <v>83.2</v>
      </c>
      <c r="G105" s="54">
        <f>D105*G8</f>
        <v>72.8</v>
      </c>
      <c r="H105" s="95">
        <f>D105*H8</f>
        <v>52</v>
      </c>
      <c r="I105" s="81"/>
      <c r="J105" s="81"/>
      <c r="K105" s="81"/>
      <c r="L105" s="81"/>
      <c r="M105" s="81"/>
    </row>
    <row r="106" spans="1:13">
      <c r="A106" s="94"/>
      <c r="B106" s="52" t="s">
        <v>27</v>
      </c>
      <c r="C106" s="52" t="s">
        <v>253</v>
      </c>
      <c r="D106" s="53">
        <v>96</v>
      </c>
      <c r="E106" s="54">
        <f>D106*E8</f>
        <v>86.4</v>
      </c>
      <c r="F106" s="54">
        <f>D106*F8</f>
        <v>76.800000000000011</v>
      </c>
      <c r="G106" s="54">
        <f>D106*G8</f>
        <v>67.199999999999989</v>
      </c>
      <c r="H106" s="95">
        <f>D106*H8</f>
        <v>48</v>
      </c>
      <c r="I106" s="81"/>
      <c r="J106" s="81"/>
      <c r="K106" s="81"/>
      <c r="L106" s="81"/>
      <c r="M106" s="81"/>
    </row>
    <row r="107" spans="1:13">
      <c r="A107" s="94"/>
      <c r="B107" s="52" t="s">
        <v>17</v>
      </c>
      <c r="C107" s="52" t="s">
        <v>254</v>
      </c>
      <c r="D107" s="53">
        <v>140</v>
      </c>
      <c r="E107" s="54">
        <f>D107*E8</f>
        <v>126</v>
      </c>
      <c r="F107" s="54">
        <f>D107*F8</f>
        <v>112</v>
      </c>
      <c r="G107" s="54">
        <f>D107*G8</f>
        <v>98</v>
      </c>
      <c r="H107" s="95">
        <f>D107*H8</f>
        <v>70</v>
      </c>
      <c r="I107" s="81"/>
      <c r="J107" s="81"/>
      <c r="K107" s="81"/>
      <c r="L107" s="81"/>
      <c r="M107" s="81"/>
    </row>
    <row r="108" spans="1:13" ht="13.5" thickBot="1">
      <c r="A108" s="96"/>
      <c r="B108" s="97" t="s">
        <v>18</v>
      </c>
      <c r="C108" s="97" t="s">
        <v>255</v>
      </c>
      <c r="D108" s="98">
        <v>60</v>
      </c>
      <c r="E108" s="99">
        <f>D108*E8</f>
        <v>54</v>
      </c>
      <c r="F108" s="99">
        <f>D108*F8</f>
        <v>48</v>
      </c>
      <c r="G108" s="99">
        <f>D108*G8</f>
        <v>42</v>
      </c>
      <c r="H108" s="100">
        <f>D108*H8</f>
        <v>30</v>
      </c>
      <c r="I108" s="81"/>
      <c r="J108" s="81"/>
      <c r="K108" s="81"/>
      <c r="L108" s="81"/>
      <c r="M108" s="81"/>
    </row>
    <row r="109" spans="1:13">
      <c r="A109" s="89" t="s">
        <v>26</v>
      </c>
      <c r="B109" s="90" t="s">
        <v>11</v>
      </c>
      <c r="C109" s="90" t="s">
        <v>256</v>
      </c>
      <c r="D109" s="137"/>
      <c r="E109" s="92">
        <f t="shared" ref="E109:E110" si="56">D109*E$8</f>
        <v>0</v>
      </c>
      <c r="F109" s="92">
        <f t="shared" ref="F109:F110" si="57">D109*F$8</f>
        <v>0</v>
      </c>
      <c r="G109" s="92">
        <f t="shared" ref="G109:G110" si="58">D109*G$8</f>
        <v>0</v>
      </c>
      <c r="H109" s="93">
        <f t="shared" ref="H109:H110" si="59">D109*H$8</f>
        <v>0</v>
      </c>
      <c r="I109" s="125"/>
      <c r="J109" s="125"/>
      <c r="K109" s="125"/>
      <c r="L109" s="125"/>
      <c r="M109" s="125"/>
    </row>
    <row r="110" spans="1:13">
      <c r="A110" s="138"/>
      <c r="B110" s="52" t="s">
        <v>12</v>
      </c>
      <c r="C110" s="52" t="s">
        <v>257</v>
      </c>
      <c r="D110" s="87"/>
      <c r="E110" s="54">
        <f t="shared" si="56"/>
        <v>0</v>
      </c>
      <c r="F110" s="54">
        <f t="shared" si="57"/>
        <v>0</v>
      </c>
      <c r="G110" s="54">
        <f t="shared" si="58"/>
        <v>0</v>
      </c>
      <c r="H110" s="95">
        <f t="shared" si="59"/>
        <v>0</v>
      </c>
      <c r="I110" s="125"/>
      <c r="J110" s="125"/>
      <c r="K110" s="125"/>
      <c r="L110" s="125"/>
      <c r="M110" s="125"/>
    </row>
    <row r="111" spans="1:13">
      <c r="A111" s="138"/>
      <c r="B111" s="52" t="s">
        <v>13</v>
      </c>
      <c r="C111" s="52" t="s">
        <v>50</v>
      </c>
      <c r="D111" s="53">
        <v>161</v>
      </c>
      <c r="E111" s="54">
        <f>D111*E8</f>
        <v>144.9</v>
      </c>
      <c r="F111" s="54">
        <f>D111*F8</f>
        <v>128.80000000000001</v>
      </c>
      <c r="G111" s="54">
        <f>D111*G8</f>
        <v>112.69999999999999</v>
      </c>
      <c r="H111" s="95">
        <f>D111*H8</f>
        <v>80.5</v>
      </c>
      <c r="I111" s="81"/>
      <c r="J111" s="81"/>
      <c r="K111" s="81"/>
      <c r="L111" s="81"/>
      <c r="M111" s="81"/>
    </row>
    <row r="112" spans="1:13">
      <c r="A112" s="94"/>
      <c r="B112" s="52" t="s">
        <v>14</v>
      </c>
      <c r="C112" s="52" t="s">
        <v>53</v>
      </c>
      <c r="D112" s="53">
        <v>108</v>
      </c>
      <c r="E112" s="54">
        <f>D112*E8</f>
        <v>97.2</v>
      </c>
      <c r="F112" s="54">
        <f>D112*F8</f>
        <v>86.4</v>
      </c>
      <c r="G112" s="54">
        <f>D112*G8</f>
        <v>75.599999999999994</v>
      </c>
      <c r="H112" s="95">
        <f>D112*H8</f>
        <v>54</v>
      </c>
      <c r="I112" s="81"/>
      <c r="J112" s="81"/>
      <c r="K112" s="81"/>
      <c r="L112" s="81"/>
      <c r="M112" s="81"/>
    </row>
    <row r="113" spans="1:13">
      <c r="A113" s="94"/>
      <c r="B113" s="52" t="s">
        <v>174</v>
      </c>
      <c r="C113" s="52" t="s">
        <v>258</v>
      </c>
      <c r="D113" s="56">
        <f>(D112/D111)*D111</f>
        <v>108.00000000000001</v>
      </c>
      <c r="E113" s="54">
        <f>D113*E8</f>
        <v>97.200000000000017</v>
      </c>
      <c r="F113" s="54">
        <f>D113*F8</f>
        <v>86.40000000000002</v>
      </c>
      <c r="G113" s="54">
        <f>D113*G8</f>
        <v>75.600000000000009</v>
      </c>
      <c r="H113" s="95">
        <f>D113*H8</f>
        <v>54.000000000000007</v>
      </c>
      <c r="I113" s="81"/>
      <c r="J113" s="81"/>
      <c r="K113" s="81"/>
      <c r="L113" s="81"/>
      <c r="M113" s="81"/>
    </row>
    <row r="114" spans="1:13">
      <c r="A114" s="94"/>
      <c r="B114" s="52" t="s">
        <v>175</v>
      </c>
      <c r="C114" s="52" t="s">
        <v>259</v>
      </c>
      <c r="D114" s="56">
        <f>(D112/D111)*D112</f>
        <v>72.447204968944106</v>
      </c>
      <c r="E114" s="54">
        <f>D114*E8</f>
        <v>65.202484472049704</v>
      </c>
      <c r="F114" s="54">
        <f>D114*F8</f>
        <v>57.957763975155288</v>
      </c>
      <c r="G114" s="54">
        <f>D114*G8</f>
        <v>50.713043478260872</v>
      </c>
      <c r="H114" s="95">
        <f>D114*H8</f>
        <v>36.223602484472053</v>
      </c>
      <c r="I114" s="81"/>
      <c r="J114" s="81"/>
      <c r="K114" s="81"/>
      <c r="L114" s="81"/>
      <c r="M114" s="81"/>
    </row>
    <row r="115" spans="1:13">
      <c r="A115" s="94"/>
      <c r="B115" s="52" t="s">
        <v>15</v>
      </c>
      <c r="C115" s="52" t="s">
        <v>103</v>
      </c>
      <c r="D115" s="54"/>
      <c r="E115" s="54">
        <f t="shared" ref="E115:E118" si="60">D115*E$8</f>
        <v>0</v>
      </c>
      <c r="F115" s="54">
        <f t="shared" ref="F115:F118" si="61">D115*F$8</f>
        <v>0</v>
      </c>
      <c r="G115" s="54">
        <f t="shared" ref="G115:G118" si="62">D115*G$8</f>
        <v>0</v>
      </c>
      <c r="H115" s="95">
        <f t="shared" ref="H115:H118" si="63">D115*H$8</f>
        <v>0</v>
      </c>
      <c r="I115" s="81"/>
      <c r="J115" s="81"/>
      <c r="K115" s="81"/>
      <c r="L115" s="81"/>
      <c r="M115" s="81"/>
    </row>
    <row r="116" spans="1:13">
      <c r="A116" s="94"/>
      <c r="B116" s="52" t="s">
        <v>27</v>
      </c>
      <c r="C116" s="52" t="s">
        <v>260</v>
      </c>
      <c r="D116" s="54"/>
      <c r="E116" s="54">
        <f t="shared" si="60"/>
        <v>0</v>
      </c>
      <c r="F116" s="54">
        <f t="shared" si="61"/>
        <v>0</v>
      </c>
      <c r="G116" s="54">
        <f t="shared" si="62"/>
        <v>0</v>
      </c>
      <c r="H116" s="95">
        <f t="shared" si="63"/>
        <v>0</v>
      </c>
      <c r="I116" s="81"/>
      <c r="J116" s="81"/>
      <c r="K116" s="81"/>
      <c r="L116" s="81"/>
      <c r="M116" s="81"/>
    </row>
    <row r="117" spans="1:13">
      <c r="A117" s="94"/>
      <c r="B117" s="52" t="s">
        <v>17</v>
      </c>
      <c r="C117" s="52" t="s">
        <v>261</v>
      </c>
      <c r="D117" s="54"/>
      <c r="E117" s="54">
        <f t="shared" si="60"/>
        <v>0</v>
      </c>
      <c r="F117" s="54">
        <f t="shared" si="61"/>
        <v>0</v>
      </c>
      <c r="G117" s="54">
        <f t="shared" si="62"/>
        <v>0</v>
      </c>
      <c r="H117" s="95">
        <f t="shared" si="63"/>
        <v>0</v>
      </c>
      <c r="I117" s="81"/>
      <c r="J117" s="81"/>
      <c r="K117" s="81"/>
      <c r="L117" s="81"/>
      <c r="M117" s="81"/>
    </row>
    <row r="118" spans="1:13" ht="13.5" thickBot="1">
      <c r="A118" s="96"/>
      <c r="B118" s="97" t="s">
        <v>18</v>
      </c>
      <c r="C118" s="97" t="s">
        <v>262</v>
      </c>
      <c r="D118" s="99"/>
      <c r="E118" s="99">
        <f t="shared" si="60"/>
        <v>0</v>
      </c>
      <c r="F118" s="99">
        <f t="shared" si="61"/>
        <v>0</v>
      </c>
      <c r="G118" s="99">
        <f t="shared" si="62"/>
        <v>0</v>
      </c>
      <c r="H118" s="100">
        <f t="shared" si="63"/>
        <v>0</v>
      </c>
      <c r="I118" s="81"/>
      <c r="J118" s="81"/>
      <c r="K118" s="81"/>
      <c r="L118" s="81"/>
      <c r="M118" s="81"/>
    </row>
    <row r="119" spans="1:13">
      <c r="A119" s="101" t="s">
        <v>31</v>
      </c>
      <c r="B119" s="90" t="s">
        <v>11</v>
      </c>
      <c r="C119" s="90" t="s">
        <v>263</v>
      </c>
      <c r="D119" s="158">
        <v>180</v>
      </c>
      <c r="E119" s="92">
        <f t="shared" ref="E119:E120" si="64">D119*E$8</f>
        <v>162</v>
      </c>
      <c r="F119" s="92">
        <f t="shared" ref="F119:F120" si="65">D119*F$8</f>
        <v>144</v>
      </c>
      <c r="G119" s="92">
        <f t="shared" ref="G119:G120" si="66">D119*G$8</f>
        <v>125.99999999999999</v>
      </c>
      <c r="H119" s="93">
        <f t="shared" ref="H119:H120" si="67">D119*H$8</f>
        <v>90</v>
      </c>
      <c r="I119" s="81"/>
      <c r="J119" s="81"/>
      <c r="K119" s="81"/>
      <c r="L119" s="81"/>
      <c r="M119" s="81"/>
    </row>
    <row r="120" spans="1:13" s="74" customFormat="1">
      <c r="A120" s="105"/>
      <c r="B120" s="52" t="s">
        <v>12</v>
      </c>
      <c r="C120" s="52" t="s">
        <v>264</v>
      </c>
      <c r="D120" s="71"/>
      <c r="E120" s="54">
        <f t="shared" si="64"/>
        <v>0</v>
      </c>
      <c r="F120" s="54">
        <f t="shared" si="65"/>
        <v>0</v>
      </c>
      <c r="G120" s="54">
        <f t="shared" si="66"/>
        <v>0</v>
      </c>
      <c r="H120" s="95">
        <f t="shared" si="67"/>
        <v>0</v>
      </c>
      <c r="I120" s="81"/>
      <c r="J120" s="81"/>
      <c r="K120" s="81"/>
      <c r="L120" s="81"/>
      <c r="M120" s="81"/>
    </row>
    <row r="121" spans="1:13" s="74" customFormat="1">
      <c r="A121" s="105"/>
      <c r="B121" s="52" t="s">
        <v>13</v>
      </c>
      <c r="C121" s="52" t="s">
        <v>265</v>
      </c>
      <c r="D121" s="77">
        <v>147</v>
      </c>
      <c r="E121" s="26">
        <f>D121*E8</f>
        <v>132.30000000000001</v>
      </c>
      <c r="F121" s="26">
        <f>D121*F8</f>
        <v>117.60000000000001</v>
      </c>
      <c r="G121" s="26">
        <f>D121*G8</f>
        <v>102.89999999999999</v>
      </c>
      <c r="H121" s="127">
        <f>D121*H8</f>
        <v>73.5</v>
      </c>
      <c r="I121" s="81"/>
      <c r="J121" s="81"/>
      <c r="K121" s="81"/>
      <c r="L121" s="81"/>
      <c r="M121" s="81"/>
    </row>
    <row r="122" spans="1:13">
      <c r="A122" s="106"/>
      <c r="B122" s="52" t="s">
        <v>14</v>
      </c>
      <c r="C122" s="52" t="s">
        <v>266</v>
      </c>
      <c r="D122" s="25"/>
      <c r="E122" s="26">
        <f>D122*E8</f>
        <v>0</v>
      </c>
      <c r="F122" s="26">
        <f>D122*F8</f>
        <v>0</v>
      </c>
      <c r="G122" s="26">
        <f>D122*G8</f>
        <v>0</v>
      </c>
      <c r="H122" s="127">
        <f>D122*H8</f>
        <v>0</v>
      </c>
      <c r="I122" s="81"/>
      <c r="J122" s="81"/>
      <c r="K122" s="81"/>
      <c r="L122" s="81"/>
      <c r="M122" s="81"/>
    </row>
    <row r="123" spans="1:13">
      <c r="A123" s="106"/>
      <c r="B123" s="52" t="s">
        <v>174</v>
      </c>
      <c r="C123" s="52" t="s">
        <v>267</v>
      </c>
      <c r="D123" s="25"/>
      <c r="E123" s="54">
        <f t="shared" ref="E123:E124" si="68">D123*E$8</f>
        <v>0</v>
      </c>
      <c r="F123" s="54">
        <f t="shared" ref="F123:F124" si="69">D123*F$8</f>
        <v>0</v>
      </c>
      <c r="G123" s="54">
        <f t="shared" ref="G123:G124" si="70">D123*G$8</f>
        <v>0</v>
      </c>
      <c r="H123" s="95">
        <f t="shared" ref="H123:H124" si="71">D123*H$8</f>
        <v>0</v>
      </c>
      <c r="I123" s="81"/>
      <c r="J123" s="81"/>
      <c r="K123" s="81"/>
      <c r="L123" s="81"/>
      <c r="M123" s="81"/>
    </row>
    <row r="124" spans="1:13">
      <c r="A124" s="106"/>
      <c r="B124" s="52" t="s">
        <v>175</v>
      </c>
      <c r="C124" s="52" t="s">
        <v>268</v>
      </c>
      <c r="D124" s="25"/>
      <c r="E124" s="54">
        <f t="shared" si="68"/>
        <v>0</v>
      </c>
      <c r="F124" s="54">
        <f t="shared" si="69"/>
        <v>0</v>
      </c>
      <c r="G124" s="54">
        <f t="shared" si="70"/>
        <v>0</v>
      </c>
      <c r="H124" s="95">
        <f t="shared" si="71"/>
        <v>0</v>
      </c>
      <c r="I124" s="81"/>
      <c r="J124" s="81"/>
      <c r="K124" s="81"/>
      <c r="L124" s="81"/>
      <c r="M124" s="81"/>
    </row>
    <row r="125" spans="1:13">
      <c r="A125" s="106"/>
      <c r="B125" s="52" t="s">
        <v>15</v>
      </c>
      <c r="C125" s="52" t="s">
        <v>269</v>
      </c>
      <c r="D125" s="25"/>
      <c r="E125" s="26">
        <f>D125*E8</f>
        <v>0</v>
      </c>
      <c r="F125" s="26">
        <f>D125*F8</f>
        <v>0</v>
      </c>
      <c r="G125" s="26">
        <f>D125*G8</f>
        <v>0</v>
      </c>
      <c r="H125" s="127">
        <f>D125*H8</f>
        <v>0</v>
      </c>
      <c r="I125" s="81"/>
      <c r="J125" s="81"/>
      <c r="K125" s="81"/>
      <c r="L125" s="81"/>
      <c r="M125" s="81"/>
    </row>
    <row r="126" spans="1:13">
      <c r="A126" s="106"/>
      <c r="B126" s="52" t="s">
        <v>27</v>
      </c>
      <c r="C126" s="52" t="s">
        <v>270</v>
      </c>
      <c r="D126" s="25"/>
      <c r="E126" s="26">
        <f>D126*E8</f>
        <v>0</v>
      </c>
      <c r="F126" s="26">
        <f>D126*F8</f>
        <v>0</v>
      </c>
      <c r="G126" s="26">
        <f>D126*G8</f>
        <v>0</v>
      </c>
      <c r="H126" s="127">
        <f>D126*H8</f>
        <v>0</v>
      </c>
      <c r="I126" s="81"/>
      <c r="J126" s="81"/>
      <c r="K126" s="81"/>
      <c r="L126" s="81"/>
      <c r="M126" s="81"/>
    </row>
    <row r="127" spans="1:13">
      <c r="A127" s="106"/>
      <c r="B127" s="52" t="s">
        <v>17</v>
      </c>
      <c r="C127" s="52" t="s">
        <v>271</v>
      </c>
      <c r="D127" s="77">
        <v>136</v>
      </c>
      <c r="E127" s="26">
        <f>D127*E8</f>
        <v>122.4</v>
      </c>
      <c r="F127" s="26">
        <f>D127*F8</f>
        <v>108.80000000000001</v>
      </c>
      <c r="G127" s="26">
        <f>D127*G8</f>
        <v>95.199999999999989</v>
      </c>
      <c r="H127" s="127">
        <f>D127*H8</f>
        <v>68</v>
      </c>
      <c r="I127" s="81"/>
      <c r="J127" s="81"/>
      <c r="K127" s="81"/>
      <c r="L127" s="81"/>
      <c r="M127" s="81"/>
    </row>
    <row r="128" spans="1:13" ht="13.5" thickBot="1">
      <c r="A128" s="107"/>
      <c r="B128" s="97" t="s">
        <v>18</v>
      </c>
      <c r="C128" s="97" t="s">
        <v>272</v>
      </c>
      <c r="D128" s="121"/>
      <c r="E128" s="111">
        <f>D128*E8</f>
        <v>0</v>
      </c>
      <c r="F128" s="111">
        <f>D128*F8</f>
        <v>0</v>
      </c>
      <c r="G128" s="111">
        <f>D128*G8</f>
        <v>0</v>
      </c>
      <c r="H128" s="128">
        <f>D128*H8</f>
        <v>0</v>
      </c>
      <c r="I128" s="81"/>
      <c r="J128" s="81"/>
      <c r="K128" s="81"/>
      <c r="L128" s="81"/>
      <c r="M128" s="81"/>
    </row>
    <row r="129" spans="1:13">
      <c r="A129" s="101" t="s">
        <v>176</v>
      </c>
      <c r="B129" s="90" t="s">
        <v>11</v>
      </c>
      <c r="C129" s="90" t="s">
        <v>273</v>
      </c>
      <c r="D129" s="171">
        <v>274</v>
      </c>
      <c r="E129" s="92">
        <f t="shared" ref="E129:E132" si="72">D129*E$8</f>
        <v>246.6</v>
      </c>
      <c r="F129" s="92">
        <f t="shared" ref="F129:F132" si="73">D129*F$8</f>
        <v>219.20000000000002</v>
      </c>
      <c r="G129" s="92">
        <f t="shared" ref="G129:G132" si="74">D129*G$8</f>
        <v>191.79999999999998</v>
      </c>
      <c r="H129" s="93">
        <f t="shared" ref="H129:H132" si="75">D129*H$8</f>
        <v>137</v>
      </c>
      <c r="I129" s="81"/>
      <c r="J129" s="81"/>
      <c r="K129" s="81"/>
      <c r="L129" s="81"/>
      <c r="M129" s="81"/>
    </row>
    <row r="130" spans="1:13">
      <c r="A130" s="105"/>
      <c r="B130" s="52" t="s">
        <v>12</v>
      </c>
      <c r="C130" s="52" t="s">
        <v>274</v>
      </c>
      <c r="D130" s="71"/>
      <c r="E130" s="54">
        <f t="shared" si="72"/>
        <v>0</v>
      </c>
      <c r="F130" s="54">
        <f t="shared" si="73"/>
        <v>0</v>
      </c>
      <c r="G130" s="54">
        <f t="shared" si="74"/>
        <v>0</v>
      </c>
      <c r="H130" s="95">
        <f t="shared" si="75"/>
        <v>0</v>
      </c>
      <c r="I130" s="81"/>
      <c r="J130" s="81"/>
      <c r="K130" s="81"/>
      <c r="L130" s="81"/>
      <c r="M130" s="81"/>
    </row>
    <row r="131" spans="1:13">
      <c r="A131" s="105"/>
      <c r="B131" s="52" t="s">
        <v>13</v>
      </c>
      <c r="C131" s="52" t="s">
        <v>275</v>
      </c>
      <c r="D131" s="77">
        <v>192</v>
      </c>
      <c r="E131" s="54">
        <f t="shared" si="72"/>
        <v>172.8</v>
      </c>
      <c r="F131" s="54">
        <f t="shared" si="73"/>
        <v>153.60000000000002</v>
      </c>
      <c r="G131" s="54">
        <f t="shared" si="74"/>
        <v>134.39999999999998</v>
      </c>
      <c r="H131" s="95">
        <f t="shared" si="75"/>
        <v>96</v>
      </c>
      <c r="I131" s="81"/>
      <c r="J131" s="81"/>
      <c r="K131" s="81"/>
      <c r="L131" s="81"/>
      <c r="M131" s="81"/>
    </row>
    <row r="132" spans="1:13">
      <c r="A132" s="106"/>
      <c r="B132" s="52" t="s">
        <v>14</v>
      </c>
      <c r="C132" s="52" t="s">
        <v>276</v>
      </c>
      <c r="D132" s="25"/>
      <c r="E132" s="54">
        <f t="shared" si="72"/>
        <v>0</v>
      </c>
      <c r="F132" s="54">
        <f t="shared" si="73"/>
        <v>0</v>
      </c>
      <c r="G132" s="54">
        <f t="shared" si="74"/>
        <v>0</v>
      </c>
      <c r="H132" s="95">
        <f t="shared" si="75"/>
        <v>0</v>
      </c>
      <c r="I132" s="81"/>
      <c r="J132" s="81"/>
      <c r="K132" s="81"/>
      <c r="L132" s="81"/>
      <c r="M132" s="81"/>
    </row>
    <row r="133" spans="1:13">
      <c r="A133" s="106"/>
      <c r="B133" s="52" t="s">
        <v>174</v>
      </c>
      <c r="C133" s="52" t="s">
        <v>277</v>
      </c>
      <c r="D133" s="25"/>
      <c r="E133" s="54">
        <f t="shared" ref="E133:E138" si="76">D133*E$8</f>
        <v>0</v>
      </c>
      <c r="F133" s="54">
        <f t="shared" ref="F133" si="77">D133*F$8</f>
        <v>0</v>
      </c>
      <c r="G133" s="54">
        <f t="shared" ref="G133" si="78">D133*G$8</f>
        <v>0</v>
      </c>
      <c r="H133" s="95">
        <f t="shared" ref="H133" si="79">D133*H$8</f>
        <v>0</v>
      </c>
      <c r="I133" s="81"/>
      <c r="J133" s="81"/>
      <c r="K133" s="81"/>
      <c r="L133" s="81"/>
      <c r="M133" s="81"/>
    </row>
    <row r="134" spans="1:13">
      <c r="A134" s="106"/>
      <c r="B134" s="52" t="s">
        <v>175</v>
      </c>
      <c r="C134" s="52" t="s">
        <v>278</v>
      </c>
      <c r="D134" s="25"/>
      <c r="E134" s="54">
        <f t="shared" si="76"/>
        <v>0</v>
      </c>
      <c r="F134" s="54">
        <f t="shared" ref="F134:F138" si="80">D134*F$8</f>
        <v>0</v>
      </c>
      <c r="G134" s="54">
        <f t="shared" ref="G134:G138" si="81">D134*G$8</f>
        <v>0</v>
      </c>
      <c r="H134" s="95">
        <f t="shared" ref="H134:H138" si="82">D134*H$8</f>
        <v>0</v>
      </c>
      <c r="I134" s="81"/>
      <c r="J134" s="81"/>
      <c r="K134" s="81"/>
      <c r="L134" s="81"/>
      <c r="M134" s="81"/>
    </row>
    <row r="135" spans="1:13">
      <c r="A135" s="106"/>
      <c r="B135" s="52" t="s">
        <v>15</v>
      </c>
      <c r="C135" s="52" t="s">
        <v>279</v>
      </c>
      <c r="D135" s="25"/>
      <c r="E135" s="54">
        <f t="shared" si="76"/>
        <v>0</v>
      </c>
      <c r="F135" s="54">
        <f t="shared" si="80"/>
        <v>0</v>
      </c>
      <c r="G135" s="54">
        <f t="shared" si="81"/>
        <v>0</v>
      </c>
      <c r="H135" s="95">
        <f t="shared" si="82"/>
        <v>0</v>
      </c>
      <c r="I135" s="81"/>
      <c r="J135" s="81"/>
      <c r="K135" s="81"/>
      <c r="L135" s="81"/>
      <c r="M135" s="81"/>
    </row>
    <row r="136" spans="1:13">
      <c r="A136" s="106"/>
      <c r="B136" s="52" t="s">
        <v>27</v>
      </c>
      <c r="C136" s="52" t="s">
        <v>280</v>
      </c>
      <c r="D136" s="25"/>
      <c r="E136" s="54">
        <f t="shared" si="76"/>
        <v>0</v>
      </c>
      <c r="F136" s="54">
        <f t="shared" si="80"/>
        <v>0</v>
      </c>
      <c r="G136" s="54">
        <f t="shared" si="81"/>
        <v>0</v>
      </c>
      <c r="H136" s="95">
        <f t="shared" si="82"/>
        <v>0</v>
      </c>
      <c r="I136" s="81"/>
      <c r="J136" s="81"/>
      <c r="K136" s="81"/>
      <c r="L136" s="81"/>
      <c r="M136" s="81"/>
    </row>
    <row r="137" spans="1:13">
      <c r="A137" s="106"/>
      <c r="B137" s="52" t="s">
        <v>17</v>
      </c>
      <c r="C137" s="52" t="s">
        <v>281</v>
      </c>
      <c r="D137" s="25"/>
      <c r="E137" s="54">
        <f t="shared" si="76"/>
        <v>0</v>
      </c>
      <c r="F137" s="54">
        <f t="shared" si="80"/>
        <v>0</v>
      </c>
      <c r="G137" s="54">
        <f t="shared" si="81"/>
        <v>0</v>
      </c>
      <c r="H137" s="95">
        <f t="shared" si="82"/>
        <v>0</v>
      </c>
      <c r="I137" s="81"/>
      <c r="J137" s="81"/>
      <c r="K137" s="81"/>
      <c r="L137" s="81"/>
      <c r="M137" s="81"/>
    </row>
    <row r="138" spans="1:13" ht="13.5" thickBot="1">
      <c r="A138" s="107"/>
      <c r="B138" s="97" t="s">
        <v>18</v>
      </c>
      <c r="C138" s="97" t="s">
        <v>282</v>
      </c>
      <c r="D138" s="121"/>
      <c r="E138" s="99">
        <f t="shared" si="76"/>
        <v>0</v>
      </c>
      <c r="F138" s="99">
        <f t="shared" si="80"/>
        <v>0</v>
      </c>
      <c r="G138" s="99">
        <f t="shared" si="81"/>
        <v>0</v>
      </c>
      <c r="H138" s="100">
        <f t="shared" si="82"/>
        <v>0</v>
      </c>
      <c r="I138" s="81"/>
      <c r="J138" s="81"/>
      <c r="K138" s="81"/>
      <c r="L138" s="81"/>
      <c r="M138" s="81"/>
    </row>
    <row r="139" spans="1:13">
      <c r="A139" s="122"/>
    </row>
  </sheetData>
  <mergeCells count="5">
    <mergeCell ref="D1:H1"/>
    <mergeCell ref="D2:H3"/>
    <mergeCell ref="D4:H5"/>
    <mergeCell ref="D6:H6"/>
    <mergeCell ref="D7:D8"/>
  </mergeCells>
  <hyperlinks>
    <hyperlink ref="A1" r:id="rId1"/>
    <hyperlink ref="A2" r:id="rId2" display="EFAC 2014"/>
  </hyperlinks>
  <pageMargins left="0.7" right="0.7" top="0.75" bottom="0.75" header="0.3" footer="0.3"/>
  <pageSetup paperSize="9" orientation="portrait" horizontalDpi="4294967293" verticalDpi="4294967293"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Gains Info</vt:lpstr>
      <vt:lpstr>GAINS Field-Hunter</vt:lpstr>
      <vt:lpstr>Field-Hunter</vt:lpstr>
      <vt:lpstr>GAINS MA</vt:lpstr>
      <vt:lpstr>MA</vt:lpstr>
      <vt:lpstr>GAINS UAR</vt:lpstr>
      <vt:lpstr>UAR</vt:lpstr>
      <vt:lpstr>GAINS 3D STD</vt:lpstr>
      <vt:lpstr>3D STD</vt:lpstr>
      <vt:lpstr>GAINS 3D HUNT</vt:lpstr>
      <vt:lpstr>3D HUNT</vt:lpstr>
      <vt:lpstr>GAINS SBG</vt:lpstr>
      <vt:lpstr>SBG</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IFAF PRO 2014-15;IFAF Ltd.</dc:creator>
  <cp:lastModifiedBy>Marjan</cp:lastModifiedBy>
  <cp:lastPrinted>2016-09-30T09:03:37Z</cp:lastPrinted>
  <dcterms:created xsi:type="dcterms:W3CDTF">2015-02-23T20:02:07Z</dcterms:created>
  <dcterms:modified xsi:type="dcterms:W3CDTF">2019-07-02T19:43:16Z</dcterms:modified>
</cp:coreProperties>
</file>